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395" windowHeight="4875"/>
  </bookViews>
  <sheets>
    <sheet name="CUADRO 41" sheetId="1" r:id="rId1"/>
  </sheets>
  <calcPr calcId="125725"/>
</workbook>
</file>

<file path=xl/calcChain.xml><?xml version="1.0" encoding="utf-8"?>
<calcChain xmlns="http://schemas.openxmlformats.org/spreadsheetml/2006/main">
  <c r="B17" i="1"/>
  <c r="B20"/>
  <c r="B8"/>
  <c r="C6" s="1"/>
  <c r="C5" l="1"/>
  <c r="C8"/>
</calcChain>
</file>

<file path=xl/sharedStrings.xml><?xml version="1.0" encoding="utf-8"?>
<sst xmlns="http://schemas.openxmlformats.org/spreadsheetml/2006/main" count="15" uniqueCount="14">
  <si>
    <t>ACTIVOS FINANCIEROS</t>
  </si>
  <si>
    <t>PASIVOS FINANCIEROS</t>
  </si>
  <si>
    <t>OBLIGACIONES RECONOCIDAS</t>
  </si>
  <si>
    <t>CONCEPTO</t>
  </si>
  <si>
    <t>%</t>
  </si>
  <si>
    <t>TOTAL</t>
  </si>
  <si>
    <t>FGUPM</t>
  </si>
  <si>
    <t>ASOCIACIONES</t>
  </si>
  <si>
    <t>MINISTERIO</t>
  </si>
  <si>
    <t>ENTIDAD</t>
  </si>
  <si>
    <t>IMPORTE</t>
  </si>
  <si>
    <t>Cuadro 41. Operaciones financieras, ejercicio 2013</t>
  </si>
  <si>
    <t>COMUNIDAD MADRID</t>
  </si>
  <si>
    <t>GRÁFICO 22. ENTIDADES RECEPTORAS DE LA AMORTIZACIÓN PRÉSTAMOS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</si>
</sst>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7E7FF"/>
        <bgColor indexed="64"/>
      </patternFill>
    </fill>
    <fill>
      <patternFill patternType="solid">
        <fgColor rgb="FF8BD8FF"/>
        <bgColor indexed="64"/>
      </patternFill>
    </fill>
    <fill>
      <patternFill patternType="solid">
        <fgColor rgb="FFCDEEFF"/>
        <bgColor indexed="64"/>
      </patternFill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/>
    <xf numFmtId="4" fontId="3" fillId="0" borderId="0" xfId="0" applyNumberFormat="1" applyFont="1"/>
    <xf numFmtId="10" fontId="3" fillId="0" borderId="0" xfId="0" applyNumberFormat="1" applyFont="1"/>
    <xf numFmtId="0" fontId="3" fillId="0" borderId="0" xfId="0" applyFont="1"/>
    <xf numFmtId="0" fontId="2" fillId="4" borderId="0" xfId="0" applyFont="1" applyFill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 wrapText="1"/>
    </xf>
    <xf numFmtId="10" fontId="2" fillId="4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4" fontId="3" fillId="2" borderId="0" xfId="0" applyNumberFormat="1" applyFont="1" applyFill="1"/>
    <xf numFmtId="10" fontId="3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10" fontId="2" fillId="3" borderId="0" xfId="0" applyNumberFormat="1" applyFont="1" applyFill="1"/>
    <xf numFmtId="4" fontId="2" fillId="0" borderId="0" xfId="0" applyNumberFormat="1" applyFont="1"/>
    <xf numFmtId="10" fontId="2" fillId="0" borderId="0" xfId="0" applyNumberFormat="1" applyFont="1"/>
    <xf numFmtId="4" fontId="1" fillId="5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Border="1"/>
    <xf numFmtId="0" fontId="3" fillId="0" borderId="0" xfId="0" applyFont="1" applyBorder="1"/>
    <xf numFmtId="0" fontId="1" fillId="5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/>
    <xf numFmtId="4" fontId="3" fillId="0" borderId="0" xfId="0" applyNumberFormat="1" applyFont="1" applyBorder="1"/>
    <xf numFmtId="4" fontId="2" fillId="0" borderId="0" xfId="0" applyNumberFormat="1" applyFont="1" applyBorder="1"/>
    <xf numFmtId="10" fontId="2" fillId="0" borderId="0" xfId="0" applyNumberFormat="1" applyFont="1" applyBorder="1"/>
    <xf numFmtId="0" fontId="2" fillId="0" borderId="0" xfId="0" applyFont="1" applyBorder="1"/>
    <xf numFmtId="4" fontId="3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DEFF"/>
      <color rgb="FF8BD8FF"/>
      <color rgb="FFFFBDFF"/>
      <color rgb="FFB7E7FF"/>
      <color rgb="FFCDEE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2"/>
  <c:chart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cat>
            <c:strRef>
              <c:f>'CUADRO 41'!$A$15:$A$18</c:f>
              <c:strCache>
                <c:ptCount val="4"/>
                <c:pt idx="0">
                  <c:v>FGUPM</c:v>
                </c:pt>
                <c:pt idx="1">
                  <c:v>ASOCIACIONES</c:v>
                </c:pt>
                <c:pt idx="2">
                  <c:v>MINISTERIO</c:v>
                </c:pt>
                <c:pt idx="3">
                  <c:v>COMUNIDAD MADRID</c:v>
                </c:pt>
              </c:strCache>
            </c:strRef>
          </c:cat>
          <c:val>
            <c:numRef>
              <c:f>'CUADRO 41'!$B$15:$B$18</c:f>
              <c:numCache>
                <c:formatCode>#,##0.00</c:formatCode>
                <c:ptCount val="4"/>
                <c:pt idx="0">
                  <c:v>167700.19</c:v>
                </c:pt>
                <c:pt idx="1">
                  <c:v>24456.66</c:v>
                </c:pt>
                <c:pt idx="2">
                  <c:v>1972574.65</c:v>
                </c:pt>
                <c:pt idx="3">
                  <c:v>1166665.3700000001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8</xdr:row>
      <xdr:rowOff>19050</xdr:rowOff>
    </xdr:from>
    <xdr:to>
      <xdr:col>11</xdr:col>
      <xdr:colOff>95250</xdr:colOff>
      <xdr:row>22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workbookViewId="0">
      <selection activeCell="M15" sqref="M15"/>
    </sheetView>
  </sheetViews>
  <sheetFormatPr baseColWidth="10" defaultRowHeight="12.75"/>
  <cols>
    <col min="1" max="1" width="23.5703125" style="5" customWidth="1"/>
    <col min="2" max="2" width="21.42578125" style="3" customWidth="1"/>
    <col min="3" max="3" width="10.85546875" style="4" bestFit="1" customWidth="1"/>
    <col min="4" max="16384" width="11.42578125" style="5"/>
  </cols>
  <sheetData>
    <row r="1" spans="1:12">
      <c r="A1" s="31" t="s">
        <v>11</v>
      </c>
      <c r="B1" s="31"/>
      <c r="C1" s="31"/>
    </row>
    <row r="3" spans="1:12" ht="29.25" customHeight="1">
      <c r="A3" s="6" t="s">
        <v>3</v>
      </c>
      <c r="B3" s="7" t="s">
        <v>2</v>
      </c>
      <c r="C3" s="8" t="s">
        <v>4</v>
      </c>
    </row>
    <row r="4" spans="1:12" s="12" customFormat="1" ht="5.25" customHeight="1">
      <c r="A4" s="9"/>
      <c r="B4" s="10"/>
      <c r="C4" s="11"/>
    </row>
    <row r="5" spans="1:12">
      <c r="A5" s="13" t="s">
        <v>0</v>
      </c>
      <c r="B5" s="14">
        <v>93600</v>
      </c>
      <c r="C5" s="15">
        <f>B5/$B$8</f>
        <v>2.732849212793587E-2</v>
      </c>
    </row>
    <row r="6" spans="1:12">
      <c r="A6" s="13" t="s">
        <v>1</v>
      </c>
      <c r="B6" s="14">
        <v>3331396.87</v>
      </c>
      <c r="C6" s="15">
        <f t="shared" ref="C6:C8" si="0">B6/$B$8</f>
        <v>0.97267150787206413</v>
      </c>
    </row>
    <row r="7" spans="1:12" ht="3.75" customHeight="1"/>
    <row r="8" spans="1:12">
      <c r="A8" s="16" t="s">
        <v>5</v>
      </c>
      <c r="B8" s="17">
        <f>SUM(B5:B6)</f>
        <v>3424996.87</v>
      </c>
      <c r="C8" s="18">
        <f t="shared" si="0"/>
        <v>1</v>
      </c>
    </row>
    <row r="10" spans="1:12" s="2" customFormat="1"/>
    <row r="12" spans="1:12">
      <c r="A12" s="2" t="s">
        <v>13</v>
      </c>
    </row>
    <row r="13" spans="1:12">
      <c r="A13" s="2"/>
    </row>
    <row r="14" spans="1:12" s="2" customFormat="1">
      <c r="A14" s="2" t="s">
        <v>9</v>
      </c>
      <c r="B14" s="19" t="s">
        <v>10</v>
      </c>
      <c r="C14" s="20"/>
    </row>
    <row r="15" spans="1:12">
      <c r="A15" s="1" t="s">
        <v>6</v>
      </c>
      <c r="B15" s="21">
        <v>167700.19</v>
      </c>
      <c r="C15" s="22"/>
      <c r="D15" s="23"/>
      <c r="E15" s="23"/>
      <c r="F15" s="23"/>
      <c r="G15" s="23"/>
      <c r="H15" s="23"/>
      <c r="I15" s="23"/>
    </row>
    <row r="16" spans="1:12">
      <c r="A16" s="1" t="s">
        <v>7</v>
      </c>
      <c r="B16" s="21">
        <v>24456.66</v>
      </c>
      <c r="C16" s="22"/>
      <c r="D16" s="23"/>
      <c r="E16" s="23"/>
      <c r="F16" s="23"/>
      <c r="G16" s="24"/>
      <c r="H16" s="23"/>
      <c r="I16" s="23"/>
      <c r="J16" s="25"/>
      <c r="K16" s="25"/>
      <c r="L16" s="25"/>
    </row>
    <row r="17" spans="1:12">
      <c r="A17" s="1" t="s">
        <v>8</v>
      </c>
      <c r="B17" s="21">
        <f>1947235.48+25339.17</f>
        <v>1972574.65</v>
      </c>
      <c r="C17" s="22"/>
      <c r="D17" s="23"/>
      <c r="E17" s="23"/>
      <c r="F17" s="23"/>
      <c r="G17" s="24"/>
      <c r="H17" s="23"/>
      <c r="I17" s="23"/>
      <c r="J17" s="25"/>
      <c r="K17" s="25"/>
      <c r="L17" s="25"/>
    </row>
    <row r="18" spans="1:12">
      <c r="A18" s="1" t="s">
        <v>12</v>
      </c>
      <c r="B18" s="21">
        <v>1166665.3700000001</v>
      </c>
      <c r="C18" s="22"/>
      <c r="D18" s="23"/>
      <c r="E18" s="23"/>
      <c r="F18" s="23"/>
      <c r="G18" s="24"/>
      <c r="H18" s="23"/>
      <c r="I18" s="23"/>
      <c r="J18" s="25"/>
      <c r="K18" s="25"/>
      <c r="L18" s="25"/>
    </row>
    <row r="19" spans="1:12">
      <c r="A19" s="1"/>
      <c r="B19" s="21"/>
      <c r="C19" s="22"/>
      <c r="D19" s="23"/>
      <c r="E19" s="23"/>
      <c r="F19" s="23"/>
      <c r="G19" s="24"/>
      <c r="H19" s="23"/>
      <c r="I19" s="23"/>
      <c r="J19" s="25"/>
      <c r="K19" s="25"/>
      <c r="L19" s="25"/>
    </row>
    <row r="20" spans="1:12">
      <c r="A20" s="2" t="s">
        <v>5</v>
      </c>
      <c r="B20" s="27">
        <f>SUM(B15:B18)</f>
        <v>3331396.87</v>
      </c>
      <c r="C20" s="22"/>
      <c r="D20" s="23"/>
      <c r="E20" s="23"/>
      <c r="F20" s="23"/>
      <c r="G20" s="24"/>
      <c r="H20" s="23"/>
      <c r="I20" s="23"/>
      <c r="J20" s="25"/>
      <c r="K20" s="25"/>
      <c r="L20" s="25"/>
    </row>
    <row r="21" spans="1:12">
      <c r="A21" s="2"/>
      <c r="B21" s="27"/>
      <c r="C21" s="28"/>
      <c r="D21" s="29"/>
      <c r="E21" s="29"/>
      <c r="F21" s="23"/>
      <c r="G21" s="25"/>
      <c r="H21" s="25"/>
      <c r="I21" s="25"/>
      <c r="J21" s="25"/>
      <c r="K21" s="25"/>
      <c r="L21" s="25"/>
    </row>
    <row r="22" spans="1:12">
      <c r="B22" s="26"/>
      <c r="C22" s="22"/>
      <c r="D22" s="23"/>
      <c r="E22" s="23"/>
      <c r="F22" s="23"/>
      <c r="G22" s="25"/>
      <c r="H22" s="30"/>
      <c r="I22" s="25"/>
      <c r="J22" s="25"/>
      <c r="K22" s="25"/>
      <c r="L22" s="25"/>
    </row>
    <row r="23" spans="1:12">
      <c r="B23" s="26"/>
      <c r="C23" s="22"/>
      <c r="D23" s="23"/>
      <c r="E23" s="23"/>
      <c r="F23" s="23"/>
      <c r="G23" s="23"/>
      <c r="H23" s="23"/>
      <c r="I23" s="26"/>
      <c r="J23" s="22"/>
    </row>
    <row r="24" spans="1:12">
      <c r="B24" s="26"/>
      <c r="C24" s="22"/>
      <c r="D24" s="23"/>
      <c r="E24" s="23"/>
      <c r="F24" s="23"/>
      <c r="G24" s="23"/>
      <c r="H24" s="23"/>
      <c r="I24" s="26"/>
      <c r="J24" s="22"/>
    </row>
    <row r="25" spans="1:12">
      <c r="B25" s="26"/>
      <c r="C25" s="22"/>
      <c r="D25" s="23"/>
      <c r="E25" s="23"/>
      <c r="F25" s="23"/>
      <c r="G25" s="23"/>
      <c r="H25" s="23"/>
      <c r="I25" s="26"/>
      <c r="J25" s="22"/>
    </row>
    <row r="26" spans="1:12">
      <c r="H26" s="23"/>
      <c r="I26" s="23"/>
      <c r="J26" s="23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41</vt:lpstr>
    </vt:vector>
  </TitlesOfParts>
  <Company>upm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esther.alonso.casado</dc:creator>
  <cp:lastModifiedBy>upm</cp:lastModifiedBy>
  <dcterms:created xsi:type="dcterms:W3CDTF">2010-11-15T12:07:02Z</dcterms:created>
  <dcterms:modified xsi:type="dcterms:W3CDTF">2018-01-17T10:18:09Z</dcterms:modified>
</cp:coreProperties>
</file>