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UADRO 26 GRÁFICO 9" sheetId="1" r:id="rId1"/>
    <sheet name="EVOL. FTES FINANC 2014-15" sheetId="2" r:id="rId2"/>
    <sheet name="CUADRO 27 GRÁFICO 10" sheetId="3" r:id="rId3"/>
    <sheet name="CUADRO 28 GRÁFICO 11" sheetId="4" r:id="rId4"/>
  </sheets>
  <externalReferences>
    <externalReference r:id="rId7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<sst xmlns="http://schemas.openxmlformats.org/spreadsheetml/2006/main" count="53" uniqueCount="16">
  <si>
    <t>Financiación propia</t>
  </si>
  <si>
    <t>Financiación pública</t>
  </si>
  <si>
    <t>Financiación privada</t>
  </si>
  <si>
    <t>Financiación exterior</t>
  </si>
  <si>
    <t>Análisis de las fuentes de financiación corriente</t>
  </si>
  <si>
    <t>Análisis de las fuentes de financiación de capital</t>
  </si>
  <si>
    <t xml:space="preserve">Total financiación </t>
  </si>
  <si>
    <t>CONCEPTOS</t>
  </si>
  <si>
    <t>%</t>
  </si>
  <si>
    <t>Análisis de las fuentes de financiación</t>
  </si>
  <si>
    <t>Total financiación</t>
  </si>
  <si>
    <t>Cuadro 26. Evolución de la Financiación UPM 2013-2015</t>
  </si>
  <si>
    <t>Gráfico 9. Financiación UPM 2015</t>
  </si>
  <si>
    <t>2015-2014</t>
  </si>
  <si>
    <t>Gráfico 10. Financiación Corriente U.P.M. 2015</t>
  </si>
  <si>
    <t>Gráfico 11. Financiación de Capital U.P.M. 2015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</si>
</sst>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 style="thin"/>
    </border>
  </borders>
  <cellStyleXfs count="19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3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8" borderId="0">
      <alignment vertical="center"/>
      <protection/>
    </xf>
    <xf numFmtId="0" fontId="22" fillId="19" borderId="1">
      <alignment/>
      <protection/>
    </xf>
    <xf numFmtId="0" fontId="22" fillId="19" borderId="2">
      <alignment/>
      <protection/>
    </xf>
    <xf numFmtId="0" fontId="22" fillId="19" borderId="3">
      <alignment/>
      <protection/>
    </xf>
    <xf numFmtId="0" fontId="22" fillId="19" borderId="4">
      <alignment/>
      <protection/>
    </xf>
    <xf numFmtId="0" fontId="22" fillId="20" borderId="5">
      <alignment/>
      <protection/>
    </xf>
    <xf numFmtId="0" fontId="22" fillId="19" borderId="6">
      <alignment/>
      <protection/>
    </xf>
    <xf numFmtId="0" fontId="22" fillId="20" borderId="7">
      <alignment/>
      <protection/>
    </xf>
    <xf numFmtId="0" fontId="22" fillId="20" borderId="8">
      <alignment/>
      <protection/>
    </xf>
    <xf numFmtId="0" fontId="21" fillId="18" borderId="0">
      <alignment vertical="center"/>
      <protection/>
    </xf>
    <xf numFmtId="0" fontId="21" fillId="21" borderId="5">
      <alignment vertical="center"/>
      <protection/>
    </xf>
    <xf numFmtId="0" fontId="21" fillId="21" borderId="0">
      <alignment vertical="center"/>
      <protection/>
    </xf>
    <xf numFmtId="0" fontId="21" fillId="21" borderId="0">
      <alignment vertical="center"/>
      <protection/>
    </xf>
    <xf numFmtId="0" fontId="21" fillId="21" borderId="8">
      <alignment vertical="center"/>
      <protection/>
    </xf>
    <xf numFmtId="0" fontId="21" fillId="22" borderId="9">
      <alignment vertical="center"/>
      <protection/>
    </xf>
    <xf numFmtId="0" fontId="21" fillId="21" borderId="0">
      <alignment vertical="center"/>
      <protection/>
    </xf>
    <xf numFmtId="0" fontId="21" fillId="22" borderId="0">
      <alignment vertical="center"/>
      <protection/>
    </xf>
    <xf numFmtId="0" fontId="21" fillId="22" borderId="10">
      <alignment vertic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3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34" borderId="0" applyNumberFormat="0" applyBorder="0" applyAlignment="0" applyProtection="0"/>
    <xf numFmtId="0" fontId="4" fillId="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4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14" fillId="37" borderId="0" applyNumberFormat="0" applyBorder="0" applyAlignment="0" applyProtection="0"/>
    <xf numFmtId="0" fontId="115" fillId="37" borderId="0" applyNumberFormat="0" applyBorder="0" applyAlignment="0" applyProtection="0"/>
    <xf numFmtId="0" fontId="115" fillId="32" borderId="0" applyNumberFormat="0" applyBorder="0" applyAlignment="0" applyProtection="0"/>
    <xf numFmtId="0" fontId="114" fillId="38" borderId="0" applyNumberFormat="0" applyBorder="0" applyAlignment="0" applyProtection="0"/>
    <xf numFmtId="0" fontId="115" fillId="38" borderId="0" applyNumberFormat="0" applyBorder="0" applyAlignment="0" applyProtection="0"/>
    <xf numFmtId="0" fontId="115" fillId="5" borderId="0" applyNumberFormat="0" applyBorder="0" applyAlignment="0" applyProtection="0"/>
    <xf numFmtId="0" fontId="114" fillId="39" borderId="0" applyNumberFormat="0" applyBorder="0" applyAlignment="0" applyProtection="0"/>
    <xf numFmtId="0" fontId="115" fillId="39" borderId="0" applyNumberFormat="0" applyBorder="0" applyAlignment="0" applyProtection="0"/>
    <xf numFmtId="0" fontId="115" fillId="23" borderId="0" applyNumberFormat="0" applyBorder="0" applyAlignment="0" applyProtection="0"/>
    <xf numFmtId="0" fontId="114" fillId="40" borderId="0" applyNumberFormat="0" applyBorder="0" applyAlignment="0" applyProtection="0"/>
    <xf numFmtId="0" fontId="115" fillId="40" borderId="0" applyNumberFormat="0" applyBorder="0" applyAlignment="0" applyProtection="0"/>
    <xf numFmtId="0" fontId="115" fillId="34" borderId="0" applyNumberFormat="0" applyBorder="0" applyAlignment="0" applyProtection="0"/>
    <xf numFmtId="0" fontId="114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35" borderId="0" applyNumberFormat="0" applyBorder="0" applyAlignment="0" applyProtection="0"/>
    <xf numFmtId="0" fontId="114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36" borderId="0" applyNumberFormat="0" applyBorder="0" applyAlignment="0" applyProtection="0"/>
    <xf numFmtId="0" fontId="23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3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3" borderId="0" applyNumberFormat="0" applyBorder="0" applyAlignment="0" applyProtection="0"/>
    <xf numFmtId="0" fontId="23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23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0" applyNumberFormat="0" applyBorder="0" applyAlignment="0" applyProtection="0"/>
    <xf numFmtId="0" fontId="23" fillId="35" borderId="0" applyNumberFormat="0" applyBorder="0" applyAlignment="0" applyProtection="0"/>
    <xf numFmtId="0" fontId="4" fillId="35" borderId="0" applyNumberFormat="0" applyBorder="0" applyAlignment="0" applyProtection="0"/>
    <xf numFmtId="0" fontId="23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5" borderId="0" applyNumberFormat="0" applyBorder="0" applyAlignment="0" applyProtection="0"/>
    <xf numFmtId="0" fontId="24" fillId="17" borderId="11">
      <alignment/>
      <protection/>
    </xf>
    <xf numFmtId="0" fontId="25" fillId="17" borderId="11">
      <alignment/>
      <protection/>
    </xf>
    <xf numFmtId="0" fontId="26" fillId="19" borderId="11">
      <alignment/>
      <protection/>
    </xf>
    <xf numFmtId="0" fontId="27" fillId="19" borderId="11">
      <alignment/>
      <protection/>
    </xf>
    <xf numFmtId="0" fontId="28" fillId="17" borderId="11">
      <alignment/>
      <protection/>
    </xf>
    <xf numFmtId="0" fontId="22" fillId="19" borderId="11">
      <alignment/>
      <protection/>
    </xf>
    <xf numFmtId="0" fontId="27" fillId="17" borderId="12">
      <alignment/>
      <protection/>
    </xf>
    <xf numFmtId="0" fontId="29" fillId="48" borderId="11">
      <alignment/>
      <protection/>
    </xf>
    <xf numFmtId="0" fontId="22" fillId="49" borderId="11">
      <alignment/>
      <protection/>
    </xf>
    <xf numFmtId="0" fontId="22" fillId="19" borderId="11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 applyNumberFormat="0" applyFill="0" applyBorder="0" applyAlignment="0" applyProtection="0"/>
    <xf numFmtId="0" fontId="31" fillId="4" borderId="0" applyNumberFormat="0" applyBorder="0" applyAlignment="0" applyProtection="0"/>
    <xf numFmtId="164" fontId="32" fillId="0" borderId="13" applyFill="0" applyBorder="0" applyProtection="0">
      <alignment/>
    </xf>
    <xf numFmtId="0" fontId="33" fillId="0" borderId="0" applyNumberFormat="0" applyFill="0" applyBorder="0" applyAlignment="0" applyProtection="0"/>
    <xf numFmtId="165" fontId="34" fillId="0" borderId="14" applyFill="0" applyProtection="0">
      <alignment horizontal="right" vertical="center"/>
    </xf>
    <xf numFmtId="166" fontId="34" fillId="0" borderId="14" applyFill="0" applyProtection="0">
      <alignment horizontal="right" vertical="center"/>
    </xf>
    <xf numFmtId="167" fontId="34" fillId="0" borderId="14" applyFill="0" applyProtection="0">
      <alignment horizontal="right" vertical="center"/>
    </xf>
    <xf numFmtId="168" fontId="34" fillId="0" borderId="14" applyFill="0" applyProtection="0">
      <alignment horizontal="right" vertical="center"/>
    </xf>
    <xf numFmtId="49" fontId="34" fillId="0" borderId="14" applyFill="0" applyProtection="0">
      <alignment horizontal="left" vertical="center"/>
    </xf>
    <xf numFmtId="0" fontId="116" fillId="50" borderId="0" applyNumberFormat="0" applyBorder="0" applyAlignment="0" applyProtection="0"/>
    <xf numFmtId="0" fontId="117" fillId="50" borderId="0" applyNumberFormat="0" applyBorder="0" applyAlignment="0" applyProtection="0"/>
    <xf numFmtId="0" fontId="117" fillId="6" borderId="0" applyNumberFormat="0" applyBorder="0" applyAlignment="0" applyProtection="0"/>
    <xf numFmtId="169" fontId="20" fillId="0" borderId="0" applyFill="0" applyBorder="0" applyAlignment="0">
      <protection/>
    </xf>
    <xf numFmtId="0" fontId="6" fillId="17" borderId="15" applyNumberFormat="0" applyAlignment="0" applyProtection="0"/>
    <xf numFmtId="0" fontId="35" fillId="9" borderId="15" applyNumberFormat="0" applyAlignment="0" applyProtection="0"/>
    <xf numFmtId="0" fontId="36" fillId="17" borderId="15" applyNumberFormat="0" applyAlignment="0" applyProtection="0"/>
    <xf numFmtId="0" fontId="118" fillId="51" borderId="16" applyNumberFormat="0" applyAlignment="0" applyProtection="0"/>
    <xf numFmtId="0" fontId="119" fillId="51" borderId="16" applyNumberFormat="0" applyAlignment="0" applyProtection="0"/>
    <xf numFmtId="0" fontId="37" fillId="17" borderId="16" applyNumberFormat="0" applyAlignment="0" applyProtection="0"/>
    <xf numFmtId="0" fontId="120" fillId="52" borderId="17" applyNumberFormat="0" applyAlignment="0" applyProtection="0"/>
    <xf numFmtId="0" fontId="121" fillId="52" borderId="17" applyNumberFormat="0" applyAlignment="0" applyProtection="0"/>
    <xf numFmtId="0" fontId="122" fillId="0" borderId="18" applyNumberFormat="0" applyFill="0" applyAlignment="0" applyProtection="0"/>
    <xf numFmtId="0" fontId="123" fillId="0" borderId="18" applyNumberFormat="0" applyFill="0" applyAlignment="0" applyProtection="0"/>
    <xf numFmtId="0" fontId="38" fillId="0" borderId="19" applyNumberFormat="0" applyFill="0" applyAlignment="0" applyProtection="0"/>
    <xf numFmtId="0" fontId="8" fillId="0" borderId="19" applyNumberFormat="0" applyFill="0" applyAlignment="0" applyProtection="0"/>
    <xf numFmtId="0" fontId="14" fillId="0" borderId="20" applyNumberFormat="0" applyFill="0" applyAlignment="0" applyProtection="0"/>
    <xf numFmtId="0" fontId="39" fillId="53" borderId="21" applyNumberFormat="0" applyAlignment="0" applyProtection="0"/>
    <xf numFmtId="165" fontId="40" fillId="0" borderId="14" applyFill="0" applyProtection="0">
      <alignment horizontal="right" vertical="center"/>
    </xf>
    <xf numFmtId="166" fontId="40" fillId="0" borderId="14" applyFill="0" applyProtection="0">
      <alignment horizontal="right" vertical="center"/>
    </xf>
    <xf numFmtId="167" fontId="40" fillId="0" borderId="14" applyFill="0" applyProtection="0">
      <alignment horizontal="right" vertical="center"/>
    </xf>
    <xf numFmtId="170" fontId="2" fillId="0" borderId="0" applyFon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1" fillId="0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3" fontId="44" fillId="54" borderId="0">
      <alignment vertical="center"/>
      <protection locked="0"/>
    </xf>
    <xf numFmtId="174" fontId="44" fillId="54" borderId="0">
      <alignment vertical="center"/>
      <protection locked="0"/>
    </xf>
    <xf numFmtId="175" fontId="45" fillId="54" borderId="0">
      <alignment vertical="center"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3" fontId="2" fillId="55" borderId="13" applyNumberFormat="0" applyBorder="0">
      <alignment/>
      <protection locked="0"/>
    </xf>
    <xf numFmtId="173" fontId="44" fillId="56" borderId="0">
      <alignment vertical="center"/>
      <protection locked="0"/>
    </xf>
    <xf numFmtId="173" fontId="44" fillId="54" borderId="0">
      <alignment vertical="center"/>
      <protection locked="0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4" fillId="57" borderId="0" applyNumberFormat="0" applyBorder="0" applyAlignment="0" applyProtection="0"/>
    <xf numFmtId="0" fontId="115" fillId="57" borderId="0" applyNumberFormat="0" applyBorder="0" applyAlignment="0" applyProtection="0"/>
    <xf numFmtId="0" fontId="115" fillId="43" borderId="0" applyNumberFormat="0" applyBorder="0" applyAlignment="0" applyProtection="0"/>
    <xf numFmtId="0" fontId="114" fillId="58" borderId="0" applyNumberFormat="0" applyBorder="0" applyAlignment="0" applyProtection="0"/>
    <xf numFmtId="0" fontId="115" fillId="58" borderId="0" applyNumberFormat="0" applyBorder="0" applyAlignment="0" applyProtection="0"/>
    <xf numFmtId="0" fontId="115" fillId="45" borderId="0" applyNumberFormat="0" applyBorder="0" applyAlignment="0" applyProtection="0"/>
    <xf numFmtId="0" fontId="114" fillId="59" borderId="0" applyNumberFormat="0" applyBorder="0" applyAlignment="0" applyProtection="0"/>
    <xf numFmtId="0" fontId="115" fillId="59" borderId="0" applyNumberFormat="0" applyBorder="0" applyAlignment="0" applyProtection="0"/>
    <xf numFmtId="0" fontId="115" fillId="46" borderId="0" applyNumberFormat="0" applyBorder="0" applyAlignment="0" applyProtection="0"/>
    <xf numFmtId="0" fontId="114" fillId="60" borderId="0" applyNumberFormat="0" applyBorder="0" applyAlignment="0" applyProtection="0"/>
    <xf numFmtId="0" fontId="115" fillId="60" borderId="0" applyNumberFormat="0" applyBorder="0" applyAlignment="0" applyProtection="0"/>
    <xf numFmtId="0" fontId="115" fillId="34" borderId="0" applyNumberFormat="0" applyBorder="0" applyAlignment="0" applyProtection="0"/>
    <xf numFmtId="0" fontId="114" fillId="61" borderId="0" applyNumberFormat="0" applyBorder="0" applyAlignment="0" applyProtection="0"/>
    <xf numFmtId="0" fontId="115" fillId="61" borderId="0" applyNumberFormat="0" applyBorder="0" applyAlignment="0" applyProtection="0"/>
    <xf numFmtId="0" fontId="114" fillId="62" borderId="0" applyNumberFormat="0" applyBorder="0" applyAlignment="0" applyProtection="0"/>
    <xf numFmtId="0" fontId="115" fillId="62" borderId="0" applyNumberFormat="0" applyBorder="0" applyAlignment="0" applyProtection="0"/>
    <xf numFmtId="0" fontId="115" fillId="33" borderId="0" applyNumberFormat="0" applyBorder="0" applyAlignment="0" applyProtection="0"/>
    <xf numFmtId="0" fontId="126" fillId="63" borderId="16" applyNumberFormat="0" applyAlignment="0" applyProtection="0"/>
    <xf numFmtId="0" fontId="127" fillId="63" borderId="16" applyNumberFormat="0" applyAlignment="0" applyProtection="0"/>
    <xf numFmtId="0" fontId="127" fillId="17" borderId="16" applyNumberFormat="0" applyAlignment="0" applyProtection="0"/>
    <xf numFmtId="0" fontId="10" fillId="9" borderId="15" applyNumberFormat="0" applyAlignment="0" applyProtection="0"/>
    <xf numFmtId="0" fontId="10" fillId="24" borderId="15" applyNumberFormat="0" applyAlignment="0" applyProtection="0"/>
    <xf numFmtId="0" fontId="41" fillId="0" borderId="0">
      <alignment/>
      <protection/>
    </xf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12">
      <alignment vertical="center"/>
      <protection/>
    </xf>
    <xf numFmtId="0" fontId="49" fillId="64" borderId="12">
      <alignment horizontal="center" vertical="center"/>
      <protection/>
    </xf>
    <xf numFmtId="0" fontId="50" fillId="23" borderId="12">
      <alignment vertical="center"/>
      <protection/>
    </xf>
    <xf numFmtId="0" fontId="50" fillId="24" borderId="12">
      <alignment vertical="center"/>
      <protection/>
    </xf>
    <xf numFmtId="0" fontId="21" fillId="17" borderId="0">
      <alignment vertical="center"/>
      <protection/>
    </xf>
    <xf numFmtId="0" fontId="51" fillId="17" borderId="12">
      <alignment vertical="center"/>
      <protection/>
    </xf>
    <xf numFmtId="49" fontId="50" fillId="65" borderId="14">
      <alignment vertical="center"/>
      <protection/>
    </xf>
    <xf numFmtId="49" fontId="48" fillId="66" borderId="14">
      <alignment vertical="center"/>
      <protection/>
    </xf>
    <xf numFmtId="49" fontId="52" fillId="67" borderId="14">
      <alignment vertical="center"/>
      <protection/>
    </xf>
    <xf numFmtId="49" fontId="48" fillId="20" borderId="14">
      <alignment vertical="center"/>
      <protection/>
    </xf>
    <xf numFmtId="0" fontId="53" fillId="68" borderId="23">
      <alignment horizontal="centerContinuous" vertical="center"/>
      <protection/>
    </xf>
    <xf numFmtId="0" fontId="54" fillId="69" borderId="24">
      <alignment horizontal="centerContinuous" vertical="center"/>
      <protection/>
    </xf>
    <xf numFmtId="173" fontId="44" fillId="5" borderId="0">
      <alignment vertical="center"/>
      <protection/>
    </xf>
    <xf numFmtId="0" fontId="42" fillId="0" borderId="0">
      <alignment/>
      <protection/>
    </xf>
    <xf numFmtId="0" fontId="55" fillId="6" borderId="0" applyNumberFormat="0" applyBorder="0" applyAlignment="0" applyProtection="0"/>
    <xf numFmtId="0" fontId="56" fillId="0" borderId="25" applyNumberFormat="0" applyAlignment="0" applyProtection="0"/>
    <xf numFmtId="0" fontId="56" fillId="0" borderId="26">
      <alignment horizontal="left" vertical="center"/>
      <protection/>
    </xf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46" fillId="0" borderId="29" applyNumberFormat="0" applyFill="0" applyAlignment="0" applyProtection="0"/>
    <xf numFmtId="0" fontId="4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0" fillId="70" borderId="0" applyNumberFormat="0" applyBorder="0" applyAlignment="0" applyProtection="0"/>
    <xf numFmtId="0" fontId="131" fillId="70" borderId="0" applyNumberFormat="0" applyBorder="0" applyAlignment="0" applyProtection="0"/>
    <xf numFmtId="0" fontId="131" fillId="4" borderId="0" applyNumberFormat="0" applyBorder="0" applyAlignment="0" applyProtection="0"/>
    <xf numFmtId="0" fontId="60" fillId="9" borderId="15" applyNumberForma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61" fillId="17" borderId="12">
      <alignment horizontal="center"/>
      <protection locked="0"/>
    </xf>
    <xf numFmtId="173" fontId="62" fillId="0" borderId="0">
      <alignment vertical="center"/>
      <protection/>
    </xf>
    <xf numFmtId="179" fontId="62" fillId="0" borderId="0">
      <alignment vertical="center"/>
      <protection/>
    </xf>
    <xf numFmtId="180" fontId="62" fillId="0" borderId="0">
      <alignment vertical="center"/>
      <protection/>
    </xf>
    <xf numFmtId="175" fontId="45" fillId="0" borderId="0">
      <alignment vertical="center"/>
      <protection/>
    </xf>
    <xf numFmtId="173" fontId="62" fillId="0" borderId="0">
      <alignment vertical="center"/>
      <protection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0" fontId="2" fillId="0" borderId="0" applyNumberFormat="0" applyFill="0" applyBorder="0" applyAlignment="0">
      <protection hidden="1"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181" fontId="2" fillId="0" borderId="14" applyNumberFormat="0" applyFill="0" applyBorder="0" applyAlignment="0"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3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3" fontId="3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" fillId="0" borderId="0">
      <alignment horizontal="center"/>
      <protection/>
    </xf>
    <xf numFmtId="0" fontId="132" fillId="71" borderId="0" applyNumberFormat="0" applyBorder="0" applyAlignment="0" applyProtection="0"/>
    <xf numFmtId="0" fontId="68" fillId="24" borderId="0" applyNumberFormat="0" applyBorder="0" applyAlignment="0" applyProtection="0"/>
    <xf numFmtId="0" fontId="133" fillId="71" borderId="0" applyNumberFormat="0" applyBorder="0" applyAlignment="0" applyProtection="0"/>
    <xf numFmtId="0" fontId="69" fillId="71" borderId="0" applyNumberFormat="0" applyBorder="0" applyAlignment="0" applyProtection="0"/>
    <xf numFmtId="0" fontId="12" fillId="24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74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0" fillId="0" borderId="0">
      <alignment/>
      <protection/>
    </xf>
    <xf numFmtId="0" fontId="20" fillId="0" borderId="30" applyBorder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0" fillId="0" borderId="30" applyBorder="0">
      <alignment/>
      <protection/>
    </xf>
    <xf numFmtId="0" fontId="20" fillId="0" borderId="3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3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30" applyBorder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0" fillId="72" borderId="31" applyNumberFormat="0" applyFont="0" applyAlignment="0" applyProtection="0"/>
    <xf numFmtId="0" fontId="113" fillId="72" borderId="31" applyNumberFormat="0" applyFont="0" applyAlignment="0" applyProtection="0"/>
    <xf numFmtId="0" fontId="75" fillId="72" borderId="31" applyNumberFormat="0" applyFont="0" applyAlignment="0" applyProtection="0"/>
    <xf numFmtId="0" fontId="20" fillId="7" borderId="22" applyNumberFormat="0" applyFont="0" applyAlignment="0" applyProtection="0"/>
    <xf numFmtId="193" fontId="76" fillId="0" borderId="13" applyFill="0" applyBorder="0" applyProtection="0">
      <alignment/>
    </xf>
    <xf numFmtId="194" fontId="76" fillId="0" borderId="6" applyFill="0" applyBorder="0" applyProtection="0">
      <alignment/>
    </xf>
    <xf numFmtId="193" fontId="76" fillId="0" borderId="13" applyFill="0" applyBorder="0" applyProtection="0">
      <alignment/>
    </xf>
    <xf numFmtId="0" fontId="77" fillId="17" borderId="30" applyNumberFormat="0" applyAlignment="0" applyProtection="0"/>
    <xf numFmtId="195" fontId="20" fillId="19" borderId="0">
      <alignment horizontal="right"/>
      <protection/>
    </xf>
    <xf numFmtId="0" fontId="78" fillId="64" borderId="0">
      <alignment horizontal="center"/>
      <protection/>
    </xf>
    <xf numFmtId="0" fontId="39" fillId="73" borderId="0">
      <alignment/>
      <protection/>
    </xf>
    <xf numFmtId="0" fontId="79" fillId="19" borderId="0" applyBorder="0">
      <alignment horizontal="centerContinuous"/>
      <protection/>
    </xf>
    <xf numFmtId="0" fontId="80" fillId="73" borderId="0" applyBorder="0">
      <alignment horizontal="centerContinuous"/>
      <protection/>
    </xf>
    <xf numFmtId="0" fontId="4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0" fillId="0" borderId="14" applyFill="0" applyProtection="0">
      <alignment horizontal="right" vertical="center"/>
    </xf>
    <xf numFmtId="165" fontId="81" fillId="0" borderId="14" applyFill="0" applyProtection="0">
      <alignment horizontal="right" vertical="center"/>
    </xf>
    <xf numFmtId="166" fontId="81" fillId="0" borderId="14" applyFill="0" applyProtection="0">
      <alignment horizontal="right" vertical="center"/>
    </xf>
    <xf numFmtId="167" fontId="81" fillId="0" borderId="14" applyFill="0" applyProtection="0">
      <alignment horizontal="right" vertical="center"/>
    </xf>
    <xf numFmtId="168" fontId="81" fillId="0" borderId="14" applyFill="0" applyProtection="0">
      <alignment horizontal="right" vertical="center"/>
    </xf>
    <xf numFmtId="49" fontId="81" fillId="0" borderId="14" applyFill="0" applyProtection="0">
      <alignment horizontal="left" vertical="center"/>
    </xf>
    <xf numFmtId="0" fontId="134" fillId="51" borderId="32" applyNumberFormat="0" applyAlignment="0" applyProtection="0"/>
    <xf numFmtId="0" fontId="135" fillId="51" borderId="32" applyNumberFormat="0" applyAlignment="0" applyProtection="0"/>
    <xf numFmtId="0" fontId="135" fillId="17" borderId="32" applyNumberFormat="0" applyAlignment="0" applyProtection="0"/>
    <xf numFmtId="4" fontId="82" fillId="3" borderId="33" applyNumberFormat="0" applyProtection="0">
      <alignment vertical="center"/>
    </xf>
    <xf numFmtId="4" fontId="83" fillId="24" borderId="33" applyNumberFormat="0" applyProtection="0">
      <alignment vertical="center"/>
    </xf>
    <xf numFmtId="4" fontId="82" fillId="3" borderId="33" applyNumberFormat="0" applyProtection="0">
      <alignment vertical="center"/>
    </xf>
    <xf numFmtId="4" fontId="83" fillId="24" borderId="33" applyNumberFormat="0" applyProtection="0">
      <alignment vertical="center"/>
    </xf>
    <xf numFmtId="4" fontId="82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2" fillId="3" borderId="33" applyNumberFormat="0" applyProtection="0">
      <alignment horizontal="left" vertical="center" indent="1"/>
    </xf>
    <xf numFmtId="4" fontId="83" fillId="24" borderId="33" applyNumberFormat="0" applyProtection="0">
      <alignment horizontal="left" vertical="center" indent="1"/>
    </xf>
    <xf numFmtId="4" fontId="82" fillId="3" borderId="33" applyNumberFormat="0" applyProtection="0">
      <alignment horizontal="left" vertical="center" indent="1"/>
    </xf>
    <xf numFmtId="4" fontId="83" fillId="24" borderId="33" applyNumberFormat="0" applyProtection="0">
      <alignment horizontal="left" vertical="center" indent="1"/>
    </xf>
    <xf numFmtId="4" fontId="82" fillId="3" borderId="33" applyNumberFormat="0" applyProtection="0">
      <alignment horizontal="left" vertical="center" indent="1"/>
    </xf>
    <xf numFmtId="0" fontId="83" fillId="24" borderId="33" applyNumberFormat="0" applyProtection="0">
      <alignment horizontal="left" vertical="top" indent="1"/>
    </xf>
    <xf numFmtId="4" fontId="83" fillId="74" borderId="0" applyNumberFormat="0" applyProtection="0">
      <alignment horizontal="left" vertical="center" indent="1"/>
    </xf>
    <xf numFmtId="4" fontId="20" fillId="4" borderId="33" applyNumberFormat="0" applyProtection="0">
      <alignment horizontal="right" vertical="center"/>
    </xf>
    <xf numFmtId="4" fontId="20" fillId="5" borderId="33" applyNumberFormat="0" applyProtection="0">
      <alignment horizontal="right" vertical="center"/>
    </xf>
    <xf numFmtId="4" fontId="20" fillId="45" borderId="33" applyNumberFormat="0" applyProtection="0">
      <alignment horizontal="right" vertical="center"/>
    </xf>
    <xf numFmtId="4" fontId="20" fillId="25" borderId="33" applyNumberFormat="0" applyProtection="0">
      <alignment horizontal="right" vertical="center"/>
    </xf>
    <xf numFmtId="4" fontId="20" fillId="36" borderId="33" applyNumberFormat="0" applyProtection="0">
      <alignment horizontal="right" vertical="center"/>
    </xf>
    <xf numFmtId="4" fontId="20" fillId="33" borderId="33" applyNumberFormat="0" applyProtection="0">
      <alignment horizontal="right" vertical="center"/>
    </xf>
    <xf numFmtId="4" fontId="20" fillId="46" borderId="33" applyNumberFormat="0" applyProtection="0">
      <alignment horizontal="right" vertical="center"/>
    </xf>
    <xf numFmtId="4" fontId="20" fillId="75" borderId="33" applyNumberFormat="0" applyProtection="0">
      <alignment horizontal="right" vertical="center"/>
    </xf>
    <xf numFmtId="4" fontId="20" fillId="23" borderId="33" applyNumberFormat="0" applyProtection="0">
      <alignment horizontal="right" vertical="center"/>
    </xf>
    <xf numFmtId="4" fontId="83" fillId="76" borderId="34" applyNumberFormat="0" applyProtection="0">
      <alignment horizontal="left" vertical="center" indent="1"/>
    </xf>
    <xf numFmtId="4" fontId="20" fillId="77" borderId="0" applyNumberFormat="0" applyProtection="0">
      <alignment horizontal="left" vertical="center" indent="1"/>
    </xf>
    <xf numFmtId="4" fontId="67" fillId="47" borderId="0" applyNumberFormat="0" applyProtection="0">
      <alignment horizontal="left" vertical="center" indent="1"/>
    </xf>
    <xf numFmtId="4" fontId="20" fillId="74" borderId="33" applyNumberFormat="0" applyProtection="0">
      <alignment horizontal="right" vertical="center"/>
    </xf>
    <xf numFmtId="4" fontId="20" fillId="77" borderId="0" applyNumberFormat="0" applyProtection="0">
      <alignment horizontal="left" vertical="center" indent="1"/>
    </xf>
    <xf numFmtId="4" fontId="20" fillId="74" borderId="0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center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47" borderId="33" applyNumberFormat="0" applyProtection="0">
      <alignment horizontal="left" vertical="top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center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74" borderId="33" applyNumberFormat="0" applyProtection="0">
      <alignment horizontal="left" vertical="top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center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3" borderId="33" applyNumberFormat="0" applyProtection="0">
      <alignment horizontal="left" vertical="top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center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0" fontId="2" fillId="77" borderId="33" applyNumberFormat="0" applyProtection="0">
      <alignment horizontal="left" vertical="top" indent="1"/>
    </xf>
    <xf numFmtId="4" fontId="20" fillId="7" borderId="33" applyNumberFormat="0" applyProtection="0">
      <alignment vertical="center"/>
    </xf>
    <xf numFmtId="4" fontId="85" fillId="7" borderId="33" applyNumberFormat="0" applyProtection="0">
      <alignment vertical="center"/>
    </xf>
    <xf numFmtId="4" fontId="20" fillId="7" borderId="33" applyNumberFormat="0" applyProtection="0">
      <alignment horizontal="left" vertical="center" indent="1"/>
    </xf>
    <xf numFmtId="0" fontId="20" fillId="7" borderId="33" applyNumberFormat="0" applyProtection="0">
      <alignment horizontal="left" vertical="top" indent="1"/>
    </xf>
    <xf numFmtId="4" fontId="20" fillId="0" borderId="33" applyNumberFormat="0" applyProtection="0">
      <alignment horizontal="right" vertical="center"/>
    </xf>
    <xf numFmtId="4" fontId="20" fillId="77" borderId="33" applyNumberFormat="0" applyProtection="0">
      <alignment horizontal="right" vertical="center"/>
    </xf>
    <xf numFmtId="4" fontId="20" fillId="0" borderId="33" applyNumberFormat="0" applyProtection="0">
      <alignment horizontal="right" vertical="center"/>
    </xf>
    <xf numFmtId="4" fontId="20" fillId="77" borderId="33" applyNumberFormat="0" applyProtection="0">
      <alignment horizontal="right" vertical="center"/>
    </xf>
    <xf numFmtId="4" fontId="20" fillId="0" borderId="33" applyNumberFormat="0" applyProtection="0">
      <alignment horizontal="right" vertical="center"/>
    </xf>
    <xf numFmtId="4" fontId="85" fillId="77" borderId="33" applyNumberFormat="0" applyProtection="0">
      <alignment horizontal="right" vertical="center"/>
    </xf>
    <xf numFmtId="4" fontId="82" fillId="0" borderId="33" applyNumberFormat="0" applyProtection="0">
      <alignment horizontal="left" vertical="center" indent="1"/>
    </xf>
    <xf numFmtId="4" fontId="20" fillId="74" borderId="33" applyNumberFormat="0" applyProtection="0">
      <alignment horizontal="left" vertical="center" indent="1"/>
    </xf>
    <xf numFmtId="4" fontId="82" fillId="0" borderId="33" applyNumberFormat="0" applyProtection="0">
      <alignment horizontal="left" vertical="center" indent="1"/>
    </xf>
    <xf numFmtId="4" fontId="20" fillId="74" borderId="33" applyNumberFormat="0" applyProtection="0">
      <alignment horizontal="left" vertical="center" indent="1"/>
    </xf>
    <xf numFmtId="4" fontId="82" fillId="0" borderId="33" applyNumberFormat="0" applyProtection="0">
      <alignment horizontal="left" vertical="center" indent="1"/>
    </xf>
    <xf numFmtId="0" fontId="20" fillId="74" borderId="33" applyNumberFormat="0" applyProtection="0">
      <alignment horizontal="left" vertical="top" indent="1"/>
    </xf>
    <xf numFmtId="4" fontId="86" fillId="66" borderId="0" applyNumberFormat="0" applyProtection="0">
      <alignment horizontal="left" vertical="center" indent="1"/>
    </xf>
    <xf numFmtId="4" fontId="87" fillId="77" borderId="33" applyNumberFormat="0" applyProtection="0">
      <alignment horizontal="right" vertical="center"/>
    </xf>
    <xf numFmtId="0" fontId="5" fillId="6" borderId="0" applyNumberFormat="0" applyBorder="0" applyAlignment="0" applyProtection="0"/>
    <xf numFmtId="0" fontId="88" fillId="78" borderId="0">
      <alignment/>
      <protection/>
    </xf>
    <xf numFmtId="49" fontId="89" fillId="78" borderId="0">
      <alignment/>
      <protection/>
    </xf>
    <xf numFmtId="49" fontId="90" fillId="78" borderId="35">
      <alignment/>
      <protection/>
    </xf>
    <xf numFmtId="49" fontId="90" fillId="78" borderId="0">
      <alignment/>
      <protection/>
    </xf>
    <xf numFmtId="0" fontId="88" fillId="19" borderId="35">
      <alignment/>
      <protection locked="0"/>
    </xf>
    <xf numFmtId="0" fontId="88" fillId="78" borderId="0">
      <alignment/>
      <protection/>
    </xf>
    <xf numFmtId="0" fontId="91" fillId="64" borderId="0">
      <alignment/>
      <protection/>
    </xf>
    <xf numFmtId="0" fontId="91" fillId="23" borderId="0">
      <alignment/>
      <protection/>
    </xf>
    <xf numFmtId="0" fontId="91" fillId="25" borderId="0">
      <alignment/>
      <protection/>
    </xf>
    <xf numFmtId="196" fontId="2" fillId="0" borderId="0" applyFont="0" applyFill="0" applyBorder="0" applyAlignment="0" applyProtection="0"/>
    <xf numFmtId="0" fontId="13" fillId="17" borderId="30" applyNumberFormat="0" applyAlignment="0" applyProtection="0"/>
    <xf numFmtId="0" fontId="13" fillId="9" borderId="30" applyNumberFormat="0" applyAlignment="0" applyProtection="0"/>
    <xf numFmtId="3" fontId="3" fillId="66" borderId="0" applyNumberFormat="0" applyBorder="0">
      <alignment horizontal="center"/>
      <protection locked="0"/>
    </xf>
    <xf numFmtId="0" fontId="43" fillId="0" borderId="0">
      <alignment/>
      <protection/>
    </xf>
    <xf numFmtId="0" fontId="48" fillId="7" borderId="12">
      <alignment vertical="center"/>
      <protection/>
    </xf>
    <xf numFmtId="0" fontId="21" fillId="19" borderId="0">
      <alignment vertical="center"/>
      <protection/>
    </xf>
    <xf numFmtId="0" fontId="48" fillId="24" borderId="12">
      <alignment vertical="center"/>
      <protection/>
    </xf>
    <xf numFmtId="49" fontId="50" fillId="65" borderId="14">
      <alignment vertical="center"/>
      <protection/>
    </xf>
    <xf numFmtId="49" fontId="48" fillId="66" borderId="14">
      <alignment vertical="center"/>
      <protection/>
    </xf>
    <xf numFmtId="0" fontId="53" fillId="68" borderId="23">
      <alignment horizontal="centerContinuous" vertical="center"/>
      <protection/>
    </xf>
    <xf numFmtId="0" fontId="54" fillId="69" borderId="24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93" fillId="0" borderId="36" applyNumberFormat="0" applyFill="0" applyAlignment="0" applyProtection="0"/>
    <xf numFmtId="0" fontId="18" fillId="0" borderId="28" applyNumberFormat="0" applyFill="0" applyAlignment="0" applyProtection="0"/>
    <xf numFmtId="0" fontId="94" fillId="0" borderId="37" applyNumberFormat="0" applyFill="0" applyAlignment="0" applyProtection="0"/>
    <xf numFmtId="0" fontId="9" fillId="0" borderId="29" applyNumberFormat="0" applyFill="0" applyAlignment="0" applyProtection="0"/>
    <xf numFmtId="0" fontId="95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40" fillId="0" borderId="14" applyFill="0" applyProtection="0">
      <alignment horizontal="left" vertical="center"/>
    </xf>
    <xf numFmtId="0" fontId="140" fillId="0" borderId="0" applyNumberFormat="0" applyFill="0" applyBorder="0" applyAlignment="0" applyProtection="0"/>
    <xf numFmtId="0" fontId="141" fillId="0" borderId="39" applyNumberFormat="0" applyFill="0" applyAlignment="0" applyProtection="0"/>
    <xf numFmtId="0" fontId="142" fillId="0" borderId="39" applyNumberFormat="0" applyFill="0" applyAlignment="0" applyProtection="0"/>
    <xf numFmtId="0" fontId="57" fillId="0" borderId="27" applyNumberFormat="0" applyFill="0" applyAlignment="0" applyProtection="0"/>
    <xf numFmtId="0" fontId="143" fillId="0" borderId="40" applyNumberFormat="0" applyFill="0" applyAlignment="0" applyProtection="0"/>
    <xf numFmtId="0" fontId="144" fillId="0" borderId="40" applyNumberFormat="0" applyFill="0" applyAlignment="0" applyProtection="0"/>
    <xf numFmtId="0" fontId="58" fillId="0" borderId="28" applyNumberFormat="0" applyFill="0" applyAlignment="0" applyProtection="0"/>
    <xf numFmtId="0" fontId="124" fillId="0" borderId="41" applyNumberFormat="0" applyFill="0" applyAlignment="0" applyProtection="0"/>
    <xf numFmtId="0" fontId="125" fillId="0" borderId="41" applyNumberFormat="0" applyFill="0" applyAlignment="0" applyProtection="0"/>
    <xf numFmtId="0" fontId="46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45" fillId="0" borderId="42" applyNumberFormat="0" applyFill="0" applyAlignment="0" applyProtection="0"/>
    <xf numFmtId="0" fontId="83" fillId="0" borderId="43" applyNumberFormat="0" applyFill="0" applyAlignment="0" applyProtection="0"/>
    <xf numFmtId="0" fontId="19" fillId="0" borderId="43" applyNumberFormat="0" applyFill="0" applyAlignment="0" applyProtection="0"/>
    <xf numFmtId="0" fontId="19" fillId="0" borderId="44" applyNumberFormat="0" applyFill="0" applyAlignment="0" applyProtection="0"/>
    <xf numFmtId="0" fontId="146" fillId="0" borderId="42" applyNumberFormat="0" applyFill="0" applyAlignment="0" applyProtection="0"/>
    <xf numFmtId="0" fontId="146" fillId="0" borderId="43" applyNumberFormat="0" applyFill="0" applyAlignment="0" applyProtection="0"/>
    <xf numFmtId="197" fontId="76" fillId="0" borderId="13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53" borderId="21" applyNumberFormat="0" applyAlignment="0" applyProtection="0"/>
    <xf numFmtId="198" fontId="2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73" fontId="44" fillId="7" borderId="0">
      <alignment vertical="center"/>
      <protection/>
    </xf>
    <xf numFmtId="174" fontId="44" fillId="7" borderId="0">
      <alignment vertical="center"/>
      <protection locked="0"/>
    </xf>
    <xf numFmtId="175" fontId="45" fillId="7" borderId="0">
      <alignment vertical="center"/>
      <protection/>
    </xf>
  </cellStyleXfs>
  <cellXfs count="11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45" fillId="79" borderId="0" xfId="0" applyFont="1" applyFill="1" applyBorder="1" applyAlignment="1">
      <alignment horizontal="center"/>
    </xf>
    <xf numFmtId="0" fontId="0" fillId="79" borderId="12" xfId="0" applyFill="1" applyBorder="1" applyAlignment="1">
      <alignment/>
    </xf>
    <xf numFmtId="0" fontId="145" fillId="79" borderId="0" xfId="0" applyFont="1" applyFill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3" fillId="80" borderId="45" xfId="984" applyFont="1" applyFill="1" applyBorder="1" applyAlignment="1">
      <alignment horizontal="left" indent="4"/>
      <protection/>
    </xf>
    <xf numFmtId="4" fontId="2" fillId="80" borderId="45" xfId="984" applyNumberFormat="1" applyFont="1" applyFill="1" applyBorder="1">
      <alignment/>
      <protection/>
    </xf>
    <xf numFmtId="0" fontId="0" fillId="0" borderId="12" xfId="0" applyBorder="1" applyAlignment="1">
      <alignment horizontal="center" vertical="center"/>
    </xf>
    <xf numFmtId="4" fontId="147" fillId="79" borderId="0" xfId="0" applyNumberFormat="1" applyFont="1" applyFill="1" applyAlignment="1">
      <alignment/>
    </xf>
    <xf numFmtId="0" fontId="147" fillId="79" borderId="0" xfId="0" applyFont="1" applyFill="1" applyAlignment="1">
      <alignment/>
    </xf>
    <xf numFmtId="4" fontId="0" fillId="79" borderId="0" xfId="0" applyNumberFormat="1" applyFont="1" applyFill="1" applyAlignment="1">
      <alignment/>
    </xf>
    <xf numFmtId="0" fontId="0" fillId="79" borderId="0" xfId="0" applyFont="1" applyFill="1" applyAlignment="1">
      <alignment/>
    </xf>
    <xf numFmtId="0" fontId="0" fillId="79" borderId="12" xfId="0" applyFont="1" applyFill="1" applyBorder="1" applyAlignment="1">
      <alignment/>
    </xf>
    <xf numFmtId="0" fontId="108" fillId="16" borderId="12" xfId="984" applyFont="1" applyFill="1" applyBorder="1" applyAlignment="1">
      <alignment horizontal="center"/>
      <protection/>
    </xf>
    <xf numFmtId="0" fontId="108" fillId="13" borderId="12" xfId="984" applyFont="1" applyFill="1" applyBorder="1" applyAlignment="1">
      <alignment horizontal="center"/>
      <protection/>
    </xf>
    <xf numFmtId="1" fontId="108" fillId="15" borderId="12" xfId="984" applyNumberFormat="1" applyFont="1" applyFill="1" applyBorder="1" applyAlignment="1">
      <alignment horizontal="center"/>
      <protection/>
    </xf>
    <xf numFmtId="0" fontId="108" fillId="80" borderId="46" xfId="984" applyFont="1" applyFill="1" applyBorder="1" applyAlignment="1">
      <alignment horizontal="left" indent="4"/>
      <protection/>
    </xf>
    <xf numFmtId="0" fontId="109" fillId="81" borderId="47" xfId="984" applyFont="1" applyFill="1" applyBorder="1" applyAlignment="1">
      <alignment vertical="center"/>
      <protection/>
    </xf>
    <xf numFmtId="0" fontId="109" fillId="81" borderId="48" xfId="984" applyFont="1" applyFill="1" applyBorder="1" applyAlignment="1">
      <alignment vertical="center"/>
      <protection/>
    </xf>
    <xf numFmtId="4" fontId="109" fillId="16" borderId="49" xfId="984" applyNumberFormat="1" applyFont="1" applyFill="1" applyBorder="1" applyAlignment="1">
      <alignment/>
      <protection/>
    </xf>
    <xf numFmtId="4" fontId="109" fillId="13" borderId="49" xfId="984" applyNumberFormat="1" applyFont="1" applyFill="1" applyBorder="1" applyAlignment="1">
      <alignment/>
      <protection/>
    </xf>
    <xf numFmtId="4" fontId="109" fillId="15" borderId="49" xfId="984" applyNumberFormat="1" applyFont="1" applyFill="1" applyBorder="1" applyAlignment="1" applyProtection="1">
      <alignment/>
      <protection locked="0"/>
    </xf>
    <xf numFmtId="4" fontId="109" fillId="80" borderId="12" xfId="984" applyNumberFormat="1" applyFont="1" applyFill="1" applyBorder="1" applyAlignment="1">
      <alignment/>
      <protection/>
    </xf>
    <xf numFmtId="0" fontId="109" fillId="81" borderId="50" xfId="984" applyFont="1" applyFill="1" applyBorder="1" applyAlignment="1">
      <alignment vertical="center"/>
      <protection/>
    </xf>
    <xf numFmtId="0" fontId="109" fillId="81" borderId="51" xfId="984" applyFont="1" applyFill="1" applyBorder="1" applyAlignment="1">
      <alignment vertical="center"/>
      <protection/>
    </xf>
    <xf numFmtId="4" fontId="109" fillId="16" borderId="11" xfId="984" applyNumberFormat="1" applyFont="1" applyFill="1" applyBorder="1" applyAlignment="1">
      <alignment/>
      <protection/>
    </xf>
    <xf numFmtId="4" fontId="109" fillId="13" borderId="11" xfId="984" applyNumberFormat="1" applyFont="1" applyFill="1" applyBorder="1" applyAlignment="1">
      <alignment/>
      <protection/>
    </xf>
    <xf numFmtId="4" fontId="109" fillId="15" borderId="11" xfId="984" applyNumberFormat="1" applyFont="1" applyFill="1" applyBorder="1" applyAlignment="1" applyProtection="1">
      <alignment/>
      <protection locked="0"/>
    </xf>
    <xf numFmtId="0" fontId="109" fillId="81" borderId="52" xfId="984" applyFont="1" applyFill="1" applyBorder="1" applyAlignment="1">
      <alignment vertical="center"/>
      <protection/>
    </xf>
    <xf numFmtId="0" fontId="109" fillId="81" borderId="53" xfId="984" applyFont="1" applyFill="1" applyBorder="1" applyAlignment="1">
      <alignment vertical="center"/>
      <protection/>
    </xf>
    <xf numFmtId="4" fontId="109" fillId="16" borderId="54" xfId="984" applyNumberFormat="1" applyFont="1" applyFill="1" applyBorder="1" applyAlignment="1">
      <alignment/>
      <protection/>
    </xf>
    <xf numFmtId="4" fontId="109" fillId="13" borderId="54" xfId="984" applyNumberFormat="1" applyFont="1" applyFill="1" applyBorder="1" applyAlignment="1">
      <alignment/>
      <protection/>
    </xf>
    <xf numFmtId="4" fontId="109" fillId="15" borderId="54" xfId="984" applyNumberFormat="1" applyFont="1" applyFill="1" applyBorder="1" applyAlignment="1" applyProtection="1">
      <alignment/>
      <protection locked="0"/>
    </xf>
    <xf numFmtId="4" fontId="145" fillId="16" borderId="12" xfId="0" applyNumberFormat="1" applyFont="1" applyFill="1" applyBorder="1" applyAlignment="1">
      <alignment/>
    </xf>
    <xf numFmtId="4" fontId="145" fillId="13" borderId="12" xfId="0" applyNumberFormat="1" applyFont="1" applyFill="1" applyBorder="1" applyAlignment="1">
      <alignment/>
    </xf>
    <xf numFmtId="4" fontId="145" fillId="15" borderId="12" xfId="0" applyNumberFormat="1" applyFont="1" applyFill="1" applyBorder="1" applyAlignment="1">
      <alignment/>
    </xf>
    <xf numFmtId="0" fontId="0" fillId="79" borderId="0" xfId="0" applyFont="1" applyFill="1" applyAlignment="1">
      <alignment horizontal="center"/>
    </xf>
    <xf numFmtId="4" fontId="148" fillId="11" borderId="12" xfId="0" applyNumberFormat="1" applyFont="1" applyFill="1" applyBorder="1" applyAlignment="1">
      <alignment horizontal="center"/>
    </xf>
    <xf numFmtId="0" fontId="148" fillId="11" borderId="12" xfId="0" applyFont="1" applyFill="1" applyBorder="1" applyAlignment="1">
      <alignment horizontal="center"/>
    </xf>
    <xf numFmtId="4" fontId="147" fillId="11" borderId="14" xfId="0" applyNumberFormat="1" applyFont="1" applyFill="1" applyBorder="1" applyAlignment="1">
      <alignment/>
    </xf>
    <xf numFmtId="10" fontId="147" fillId="11" borderId="14" xfId="0" applyNumberFormat="1" applyFont="1" applyFill="1" applyBorder="1" applyAlignment="1">
      <alignment/>
    </xf>
    <xf numFmtId="4" fontId="148" fillId="11" borderId="12" xfId="0" applyNumberFormat="1" applyFont="1" applyFill="1" applyBorder="1" applyAlignment="1">
      <alignment/>
    </xf>
    <xf numFmtId="10" fontId="148" fillId="11" borderId="1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48" fillId="79" borderId="55" xfId="0" applyFont="1" applyFill="1" applyBorder="1" applyAlignment="1">
      <alignment/>
    </xf>
    <xf numFmtId="0" fontId="148" fillId="79" borderId="26" xfId="0" applyFont="1" applyFill="1" applyBorder="1" applyAlignment="1">
      <alignment/>
    </xf>
    <xf numFmtId="0" fontId="148" fillId="79" borderId="56" xfId="0" applyFont="1" applyFill="1" applyBorder="1" applyAlignment="1">
      <alignment/>
    </xf>
    <xf numFmtId="0" fontId="148" fillId="79" borderId="12" xfId="0" applyFont="1" applyFill="1" applyBorder="1" applyAlignment="1">
      <alignment horizontal="left"/>
    </xf>
    <xf numFmtId="1" fontId="148" fillId="79" borderId="12" xfId="0" applyNumberFormat="1" applyFont="1" applyFill="1" applyBorder="1" applyAlignment="1">
      <alignment horizontal="center"/>
    </xf>
    <xf numFmtId="4" fontId="147" fillId="79" borderId="14" xfId="0" applyNumberFormat="1" applyFont="1" applyFill="1" applyBorder="1" applyAlignment="1">
      <alignment/>
    </xf>
    <xf numFmtId="0" fontId="148" fillId="79" borderId="12" xfId="0" applyFont="1" applyFill="1" applyBorder="1" applyAlignment="1">
      <alignment/>
    </xf>
    <xf numFmtId="4" fontId="148" fillId="79" borderId="12" xfId="0" applyNumberFormat="1" applyFont="1" applyFill="1" applyBorder="1" applyAlignment="1">
      <alignment/>
    </xf>
    <xf numFmtId="14" fontId="147" fillId="79" borderId="0" xfId="0" applyNumberFormat="1" applyFont="1" applyFill="1" applyAlignment="1">
      <alignment/>
    </xf>
    <xf numFmtId="0" fontId="148" fillId="79" borderId="0" xfId="0" applyFont="1" applyFill="1" applyBorder="1" applyAlignment="1">
      <alignment/>
    </xf>
    <xf numFmtId="0" fontId="109" fillId="80" borderId="0" xfId="984" applyFont="1" applyFill="1" applyBorder="1" applyAlignment="1">
      <alignment horizontal="left" indent="4"/>
      <protection/>
    </xf>
    <xf numFmtId="0" fontId="148" fillId="79" borderId="0" xfId="0" applyFont="1" applyFill="1" applyAlignment="1">
      <alignment/>
    </xf>
    <xf numFmtId="0" fontId="148" fillId="80" borderId="0" xfId="0" applyFont="1" applyFill="1" applyBorder="1" applyAlignment="1">
      <alignment horizontal="center"/>
    </xf>
    <xf numFmtId="10" fontId="147" fillId="80" borderId="0" xfId="0" applyNumberFormat="1" applyFont="1" applyFill="1" applyBorder="1" applyAlignment="1">
      <alignment/>
    </xf>
    <xf numFmtId="10" fontId="148" fillId="80" borderId="0" xfId="0" applyNumberFormat="1" applyFont="1" applyFill="1" applyBorder="1" applyAlignment="1">
      <alignment/>
    </xf>
    <xf numFmtId="0" fontId="111" fillId="26" borderId="12" xfId="984" applyFont="1" applyFill="1" applyBorder="1" applyAlignment="1">
      <alignment horizontal="center"/>
      <protection/>
    </xf>
    <xf numFmtId="0" fontId="111" fillId="28" borderId="12" xfId="984" applyFont="1" applyFill="1" applyBorder="1" applyAlignment="1">
      <alignment horizontal="left" indent="4"/>
      <protection/>
    </xf>
    <xf numFmtId="0" fontId="111" fillId="31" borderId="12" xfId="984" applyFont="1" applyFill="1" applyBorder="1" applyAlignment="1">
      <alignment horizontal="left" indent="4"/>
      <protection/>
    </xf>
    <xf numFmtId="4" fontId="112" fillId="26" borderId="49" xfId="984" applyNumberFormat="1" applyFont="1" applyFill="1" applyBorder="1" applyAlignment="1">
      <alignment/>
      <protection/>
    </xf>
    <xf numFmtId="4" fontId="112" fillId="28" borderId="57" xfId="984" applyNumberFormat="1" applyFont="1" applyFill="1" applyBorder="1" applyAlignment="1">
      <alignment/>
      <protection/>
    </xf>
    <xf numFmtId="4" fontId="112" fillId="31" borderId="57" xfId="984" applyNumberFormat="1" applyFont="1" applyFill="1" applyBorder="1" applyAlignment="1">
      <alignment/>
      <protection/>
    </xf>
    <xf numFmtId="4" fontId="112" fillId="26" borderId="11" xfId="984" applyNumberFormat="1" applyFont="1" applyFill="1" applyBorder="1" applyAlignment="1">
      <alignment/>
      <protection/>
    </xf>
    <xf numFmtId="4" fontId="112" fillId="28" borderId="11" xfId="984" applyNumberFormat="1" applyFont="1" applyFill="1" applyBorder="1" applyAlignment="1">
      <alignment/>
      <protection/>
    </xf>
    <xf numFmtId="4" fontId="112" fillId="31" borderId="11" xfId="984" applyNumberFormat="1" applyFont="1" applyFill="1" applyBorder="1" applyAlignment="1">
      <alignment/>
      <protection/>
    </xf>
    <xf numFmtId="4" fontId="112" fillId="26" borderId="54" xfId="984" applyNumberFormat="1" applyFont="1" applyFill="1" applyBorder="1" applyAlignment="1">
      <alignment/>
      <protection/>
    </xf>
    <xf numFmtId="4" fontId="112" fillId="28" borderId="54" xfId="984" applyNumberFormat="1" applyFont="1" applyFill="1" applyBorder="1" applyAlignment="1">
      <alignment/>
      <protection/>
    </xf>
    <xf numFmtId="4" fontId="112" fillId="31" borderId="54" xfId="984" applyNumberFormat="1" applyFont="1" applyFill="1" applyBorder="1" applyAlignment="1">
      <alignment/>
      <protection/>
    </xf>
    <xf numFmtId="4" fontId="148" fillId="26" borderId="12" xfId="0" applyNumberFormat="1" applyFont="1" applyFill="1" applyBorder="1" applyAlignment="1">
      <alignment/>
    </xf>
    <xf numFmtId="4" fontId="148" fillId="28" borderId="12" xfId="0" applyNumberFormat="1" applyFont="1" applyFill="1" applyBorder="1" applyAlignment="1">
      <alignment/>
    </xf>
    <xf numFmtId="4" fontId="148" fillId="31" borderId="12" xfId="0" applyNumberFormat="1" applyFont="1" applyFill="1" applyBorder="1" applyAlignment="1">
      <alignment/>
    </xf>
    <xf numFmtId="0" fontId="147" fillId="0" borderId="0" xfId="0" applyFont="1" applyAlignment="1">
      <alignment/>
    </xf>
    <xf numFmtId="0" fontId="112" fillId="81" borderId="58" xfId="984" applyFont="1" applyFill="1" applyBorder="1" applyAlignment="1">
      <alignment horizontal="left" indent="4"/>
      <protection/>
    </xf>
    <xf numFmtId="0" fontId="112" fillId="81" borderId="59" xfId="984" applyFont="1" applyFill="1" applyBorder="1" applyAlignment="1">
      <alignment horizontal="left" indent="4"/>
      <protection/>
    </xf>
    <xf numFmtId="4" fontId="112" fillId="31" borderId="49" xfId="984" applyNumberFormat="1" applyFont="1" applyFill="1" applyBorder="1" applyAlignment="1">
      <alignment/>
      <protection/>
    </xf>
    <xf numFmtId="0" fontId="112" fillId="81" borderId="50" xfId="984" applyFont="1" applyFill="1" applyBorder="1" applyAlignment="1">
      <alignment horizontal="left" indent="4"/>
      <protection/>
    </xf>
    <xf numFmtId="0" fontId="112" fillId="81" borderId="60" xfId="984" applyFont="1" applyFill="1" applyBorder="1" applyAlignment="1">
      <alignment horizontal="left" indent="4"/>
      <protection/>
    </xf>
    <xf numFmtId="0" fontId="112" fillId="81" borderId="61" xfId="984" applyFont="1" applyFill="1" applyBorder="1" applyAlignment="1">
      <alignment horizontal="left" indent="4"/>
      <protection/>
    </xf>
    <xf numFmtId="0" fontId="112" fillId="81" borderId="62" xfId="984" applyFont="1" applyFill="1" applyBorder="1" applyAlignment="1">
      <alignment horizontal="left" indent="4"/>
      <protection/>
    </xf>
    <xf numFmtId="4" fontId="112" fillId="31" borderId="63" xfId="984" applyNumberFormat="1" applyFont="1" applyFill="1" applyBorder="1" applyAlignment="1">
      <alignment/>
      <protection/>
    </xf>
    <xf numFmtId="0" fontId="111" fillId="81" borderId="55" xfId="984" applyFont="1" applyFill="1" applyBorder="1" applyAlignment="1">
      <alignment horizontal="left" indent="4"/>
      <protection/>
    </xf>
    <xf numFmtId="0" fontId="147" fillId="81" borderId="26" xfId="0" applyFont="1" applyFill="1" applyBorder="1" applyAlignment="1">
      <alignment/>
    </xf>
    <xf numFmtId="0" fontId="147" fillId="79" borderId="14" xfId="0" applyFont="1" applyFill="1" applyBorder="1" applyAlignment="1">
      <alignment/>
    </xf>
    <xf numFmtId="0" fontId="147" fillId="79" borderId="12" xfId="0" applyFont="1" applyFill="1" applyBorder="1" applyAlignment="1">
      <alignment/>
    </xf>
    <xf numFmtId="4" fontId="147" fillId="79" borderId="12" xfId="0" applyNumberFormat="1" applyFont="1" applyFill="1" applyBorder="1" applyAlignment="1">
      <alignment/>
    </xf>
    <xf numFmtId="4" fontId="147" fillId="11" borderId="12" xfId="0" applyNumberFormat="1" applyFont="1" applyFill="1" applyBorder="1" applyAlignment="1">
      <alignment/>
    </xf>
    <xf numFmtId="10" fontId="147" fillId="11" borderId="12" xfId="0" applyNumberFormat="1" applyFont="1" applyFill="1" applyBorder="1" applyAlignment="1">
      <alignment/>
    </xf>
    <xf numFmtId="4" fontId="145" fillId="79" borderId="0" xfId="0" applyNumberFormat="1" applyFont="1" applyFill="1" applyAlignment="1">
      <alignment horizontal="center"/>
    </xf>
    <xf numFmtId="0" fontId="108" fillId="81" borderId="55" xfId="984" applyFont="1" applyFill="1" applyBorder="1" applyAlignment="1">
      <alignment horizontal="center" vertical="center"/>
      <protection/>
    </xf>
    <xf numFmtId="0" fontId="108" fillId="81" borderId="56" xfId="984" applyFont="1" applyFill="1" applyBorder="1" applyAlignment="1">
      <alignment horizontal="center" vertical="center"/>
      <protection/>
    </xf>
    <xf numFmtId="0" fontId="0" fillId="79" borderId="0" xfId="0" applyFont="1" applyFill="1" applyAlignment="1">
      <alignment horizontal="center"/>
    </xf>
    <xf numFmtId="0" fontId="148" fillId="79" borderId="0" xfId="0" applyFont="1" applyFill="1" applyBorder="1" applyAlignment="1">
      <alignment horizontal="center"/>
    </xf>
    <xf numFmtId="0" fontId="108" fillId="81" borderId="12" xfId="984" applyFont="1" applyFill="1" applyBorder="1" applyAlignment="1">
      <alignment horizontal="center" vertical="center"/>
      <protection/>
    </xf>
    <xf numFmtId="0" fontId="108" fillId="81" borderId="55" xfId="984" applyFont="1" applyFill="1" applyBorder="1" applyAlignment="1">
      <alignment horizontal="center"/>
      <protection/>
    </xf>
    <xf numFmtId="0" fontId="108" fillId="81" borderId="26" xfId="984" applyFont="1" applyFill="1" applyBorder="1" applyAlignment="1">
      <alignment horizontal="center"/>
      <protection/>
    </xf>
    <xf numFmtId="0" fontId="108" fillId="81" borderId="56" xfId="984" applyFont="1" applyFill="1" applyBorder="1" applyAlignment="1">
      <alignment horizontal="center"/>
      <protection/>
    </xf>
    <xf numFmtId="0" fontId="111" fillId="81" borderId="55" xfId="984" applyFont="1" applyFill="1" applyBorder="1" applyAlignment="1">
      <alignment horizontal="center"/>
      <protection/>
    </xf>
    <xf numFmtId="0" fontId="111" fillId="81" borderId="56" xfId="984" applyFont="1" applyFill="1" applyBorder="1" applyAlignment="1">
      <alignment horizontal="center"/>
      <protection/>
    </xf>
    <xf numFmtId="4" fontId="148" fillId="79" borderId="0" xfId="0" applyNumberFormat="1" applyFont="1" applyFill="1" applyAlignment="1">
      <alignment horizontal="center"/>
    </xf>
    <xf numFmtId="0" fontId="111" fillId="81" borderId="2" xfId="984" applyFont="1" applyFill="1" applyBorder="1" applyAlignment="1">
      <alignment horizontal="center" vertical="center"/>
      <protection/>
    </xf>
    <xf numFmtId="0" fontId="111" fillId="81" borderId="6" xfId="984" applyFont="1" applyFill="1" applyBorder="1" applyAlignment="1">
      <alignment horizontal="center" vertical="center"/>
      <protection/>
    </xf>
    <xf numFmtId="0" fontId="111" fillId="81" borderId="3" xfId="984" applyFont="1" applyFill="1" applyBorder="1" applyAlignment="1">
      <alignment horizontal="center" vertical="center"/>
      <protection/>
    </xf>
    <xf numFmtId="0" fontId="111" fillId="81" borderId="7" xfId="984" applyFont="1" applyFill="1" applyBorder="1" applyAlignment="1">
      <alignment horizontal="center" vertical="center"/>
      <protection/>
    </xf>
    <xf numFmtId="0" fontId="112" fillId="81" borderId="47" xfId="984" applyFont="1" applyFill="1" applyBorder="1" applyAlignment="1">
      <alignment horizontal="center"/>
      <protection/>
    </xf>
    <xf numFmtId="0" fontId="112" fillId="81" borderId="48" xfId="984" applyFont="1" applyFill="1" applyBorder="1" applyAlignment="1">
      <alignment horizontal="center"/>
      <protection/>
    </xf>
    <xf numFmtId="0" fontId="112" fillId="81" borderId="50" xfId="984" applyFont="1" applyFill="1" applyBorder="1" applyAlignment="1">
      <alignment horizontal="center"/>
      <protection/>
    </xf>
    <xf numFmtId="0" fontId="112" fillId="81" borderId="51" xfId="984" applyFont="1" applyFill="1" applyBorder="1" applyAlignment="1">
      <alignment horizontal="center"/>
      <protection/>
    </xf>
    <xf numFmtId="0" fontId="112" fillId="81" borderId="52" xfId="984" applyFont="1" applyFill="1" applyBorder="1" applyAlignment="1">
      <alignment horizontal="center"/>
      <protection/>
    </xf>
    <xf numFmtId="0" fontId="112" fillId="81" borderId="53" xfId="984" applyFont="1" applyFill="1" applyBorder="1" applyAlignment="1">
      <alignment horizontal="center"/>
      <protection/>
    </xf>
    <xf numFmtId="0" fontId="111" fillId="81" borderId="26" xfId="984" applyFont="1" applyFill="1" applyBorder="1" applyAlignment="1">
      <alignment horizontal="center"/>
      <protection/>
    </xf>
    <xf numFmtId="4" fontId="148" fillId="79" borderId="0" xfId="0" applyNumberFormat="1" applyFont="1" applyFill="1" applyAlignment="1">
      <alignment horizont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2325"/>
          <c:w val="0.533"/>
          <c:h val="0.74625"/>
        </c:manualLayout>
      </c:layout>
      <c:doughnutChart>
        <c:varyColors val="1"/>
        <c:ser>
          <c:idx val="0"/>
          <c:order val="0"/>
          <c:tx>
            <c:strRef>
              <c:f>'CUADRO 26 GRÁFICO 9'!$K$6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28,15 %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66,11 %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4,09 %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26 GRÁFICO 9'!$J$7:$J$10</c:f>
              <c:strCache/>
            </c:strRef>
          </c:cat>
          <c:val>
            <c:numRef>
              <c:f>'CUADRO 26 GRÁFICO 9'!$K$7:$K$10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342"/>
          <c:w val="0.311"/>
          <c:h val="0.30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2014-2015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4"/>
          <c:w val="0.9632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2014-15'!$A$3:$A$6</c:f>
              <c:strCache/>
            </c:strRef>
          </c:cat>
          <c:val>
            <c:numRef>
              <c:f>'EVOL. FTES FINANC 2014-15'!$B$3:$B$6</c:f>
              <c:numCache/>
            </c:numRef>
          </c:val>
          <c:shape val="cylinder"/>
        </c:ser>
        <c:ser>
          <c:idx val="1"/>
          <c:order val="1"/>
          <c:tx>
            <c:v>2014</c:v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2014-15'!$A$3:$A$6</c:f>
              <c:strCache/>
            </c:strRef>
          </c:cat>
          <c:val>
            <c:numRef>
              <c:f>'EVOL. FTES FINANC 2014-15'!$C$3:$C$6</c:f>
              <c:numCache/>
            </c:numRef>
          </c:val>
          <c:shape val="cylinder"/>
        </c:ser>
        <c:shape val="cylinder"/>
        <c:axId val="63530759"/>
        <c:axId val="34905920"/>
      </c:bar3D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307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las fuentes de financiación 2012-2015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1"/>
          <c:w val="0.96525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2014-15'!$G$38:$G$41</c:f>
              <c:numCache/>
            </c:numRef>
          </c:val>
          <c:shape val="cylinder"/>
        </c:ser>
        <c:ser>
          <c:idx val="1"/>
          <c:order val="1"/>
          <c:tx>
            <c:v>2013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2014-15'!$H$38:$H$41</c:f>
              <c:numCache/>
            </c:numRef>
          </c:val>
          <c:shape val="cylinder"/>
        </c:ser>
        <c:ser>
          <c:idx val="2"/>
          <c:order val="2"/>
          <c:tx>
            <c:v>2014</c:v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2014-15'!$I$38:$I$41</c:f>
              <c:numCache/>
            </c:numRef>
          </c:val>
          <c:shape val="cylinder"/>
        </c:ser>
        <c:ser>
          <c:idx val="3"/>
          <c:order val="3"/>
          <c:tx>
            <c:v>2015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'EVOL. FTES FINANC 2014-15'!$F$38:$F$41</c:f>
              <c:strCache/>
            </c:strRef>
          </c:cat>
          <c:val>
            <c:numRef>
              <c:f>'EVOL. FTES FINANC 2014-15'!$J$38:$J$41</c:f>
              <c:numCache/>
            </c:numRef>
          </c:val>
          <c:shape val="cylinder"/>
        </c:ser>
        <c:shape val="cylinder"/>
        <c:axId val="45717825"/>
        <c:axId val="8807242"/>
      </c:bar3D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  <c:max val="265000000"/>
          <c:min val="10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7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9575"/>
          <c:w val="0.49025"/>
          <c:h val="0.798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31,51% 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66,89%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1,40% 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27 GRÁFICO 10'!$G$3:$G$6</c:f>
              <c:strCache/>
            </c:strRef>
          </c:cat>
          <c:val>
            <c:numRef>
              <c:f>'CUADRO 27 GRÁFICO 10'!$H$3:$H$6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3225"/>
          <c:w val="0.2972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4125"/>
          <c:w val="0.50275"/>
          <c:h val="0.713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0,64 %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59,77 %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3,59 %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28 GRÁFICO 11'!$H$3:$H$6</c:f>
              <c:strCache/>
            </c:strRef>
          </c:cat>
          <c:val>
            <c:numRef>
              <c:f>'CUADRO 28 GRÁFICO 11'!$I$3:$I$6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3225"/>
          <c:w val="0.341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14</xdr:row>
      <xdr:rowOff>57150</xdr:rowOff>
    </xdr:from>
    <xdr:to>
      <xdr:col>5</xdr:col>
      <xdr:colOff>333375</xdr:colOff>
      <xdr:row>30</xdr:row>
      <xdr:rowOff>47625</xdr:rowOff>
    </xdr:to>
    <xdr:graphicFrame>
      <xdr:nvGraphicFramePr>
        <xdr:cNvPr id="1" name="3 Gráfico"/>
        <xdr:cNvGraphicFramePr/>
      </xdr:nvGraphicFramePr>
      <xdr:xfrm>
        <a:off x="304800" y="2705100"/>
        <a:ext cx="4219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8</xdr:row>
      <xdr:rowOff>180975</xdr:rowOff>
    </xdr:from>
    <xdr:to>
      <xdr:col>4</xdr:col>
      <xdr:colOff>276225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657225" y="1781175"/>
        <a:ext cx="5457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35</xdr:row>
      <xdr:rowOff>104775</xdr:rowOff>
    </xdr:from>
    <xdr:to>
      <xdr:col>4</xdr:col>
      <xdr:colOff>400050</xdr:colOff>
      <xdr:row>52</xdr:row>
      <xdr:rowOff>38100</xdr:rowOff>
    </xdr:to>
    <xdr:graphicFrame>
      <xdr:nvGraphicFramePr>
        <xdr:cNvPr id="2" name="3 Gráfico"/>
        <xdr:cNvGraphicFramePr/>
      </xdr:nvGraphicFramePr>
      <xdr:xfrm>
        <a:off x="476250" y="6886575"/>
        <a:ext cx="57626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14</xdr:col>
      <xdr:colOff>600075</xdr:colOff>
      <xdr:row>32</xdr:row>
      <xdr:rowOff>76200</xdr:rowOff>
    </xdr:to>
    <xdr:graphicFrame>
      <xdr:nvGraphicFramePr>
        <xdr:cNvPr id="1" name="1 Gráfico"/>
        <xdr:cNvGraphicFramePr/>
      </xdr:nvGraphicFramePr>
      <xdr:xfrm>
        <a:off x="8820150" y="3514725"/>
        <a:ext cx="4410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10</xdr:row>
      <xdr:rowOff>123825</xdr:rowOff>
    </xdr:from>
    <xdr:to>
      <xdr:col>4</xdr:col>
      <xdr:colOff>847725</xdr:colOff>
      <xdr:row>25</xdr:row>
      <xdr:rowOff>9525</xdr:rowOff>
    </xdr:to>
    <xdr:graphicFrame>
      <xdr:nvGraphicFramePr>
        <xdr:cNvPr id="1" name="1 Gráfico"/>
        <xdr:cNvGraphicFramePr/>
      </xdr:nvGraphicFramePr>
      <xdr:xfrm>
        <a:off x="1152525" y="2124075"/>
        <a:ext cx="385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3" sqref="A3:H11"/>
    </sheetView>
  </sheetViews>
  <sheetFormatPr defaultColWidth="11.421875" defaultRowHeight="15"/>
  <cols>
    <col min="1" max="1" width="11.421875" style="13" customWidth="1"/>
    <col min="2" max="2" width="9.421875" style="13" customWidth="1"/>
    <col min="3" max="3" width="16.57421875" style="13" customWidth="1"/>
    <col min="4" max="4" width="9.421875" style="13" customWidth="1"/>
    <col min="5" max="5" width="16.00390625" style="13" customWidth="1"/>
    <col min="6" max="6" width="9.421875" style="13" customWidth="1"/>
    <col min="7" max="7" width="16.140625" style="13" customWidth="1"/>
    <col min="8" max="8" width="8.421875" style="13" bestFit="1" customWidth="1"/>
    <col min="9" max="9" width="11.421875" style="13" customWidth="1"/>
    <col min="10" max="10" width="19.7109375" style="13" bestFit="1" customWidth="1"/>
    <col min="11" max="11" width="13.7109375" style="13" bestFit="1" customWidth="1"/>
    <col min="12" max="16384" width="11.421875" style="13" customWidth="1"/>
  </cols>
  <sheetData>
    <row r="1" spans="1:8" ht="15">
      <c r="A1" s="95"/>
      <c r="B1" s="95"/>
      <c r="C1" s="38"/>
      <c r="D1" s="38"/>
      <c r="E1" s="38"/>
      <c r="F1" s="38"/>
      <c r="G1" s="12"/>
      <c r="H1" s="12"/>
    </row>
    <row r="2" spans="1:6" ht="15">
      <c r="A2" s="95"/>
      <c r="B2" s="95"/>
      <c r="C2" s="38"/>
      <c r="D2" s="38"/>
      <c r="E2" s="38"/>
      <c r="F2" s="38"/>
    </row>
    <row r="3" spans="1:8" ht="15.75">
      <c r="A3" s="96" t="s">
        <v>11</v>
      </c>
      <c r="B3" s="96"/>
      <c r="C3" s="96"/>
      <c r="D3" s="96"/>
      <c r="E3" s="96"/>
      <c r="F3" s="96"/>
      <c r="G3" s="96"/>
      <c r="H3" s="96"/>
    </row>
    <row r="4" spans="1:8" ht="6" customHeight="1">
      <c r="A4" s="2"/>
      <c r="B4" s="2"/>
      <c r="C4" s="2"/>
      <c r="D4" s="2"/>
      <c r="E4" s="2"/>
      <c r="F4" s="2"/>
      <c r="G4" s="2"/>
      <c r="H4" s="2"/>
    </row>
    <row r="5" spans="1:8" ht="15">
      <c r="A5" s="97" t="s">
        <v>7</v>
      </c>
      <c r="B5" s="97"/>
      <c r="C5" s="98" t="s">
        <v>9</v>
      </c>
      <c r="D5" s="99"/>
      <c r="E5" s="99"/>
      <c r="F5" s="99"/>
      <c r="G5" s="99"/>
      <c r="H5" s="100"/>
    </row>
    <row r="6" spans="1:11" ht="15">
      <c r="A6" s="97"/>
      <c r="B6" s="97"/>
      <c r="C6" s="17">
        <v>2013</v>
      </c>
      <c r="D6" s="17" t="s">
        <v>8</v>
      </c>
      <c r="E6" s="16">
        <v>2014</v>
      </c>
      <c r="F6" s="16" t="s">
        <v>8</v>
      </c>
      <c r="G6" s="15">
        <v>2015</v>
      </c>
      <c r="H6" s="15" t="s">
        <v>8</v>
      </c>
      <c r="K6" s="18">
        <v>2015</v>
      </c>
    </row>
    <row r="7" spans="1:11" ht="15">
      <c r="A7" s="19" t="s">
        <v>0</v>
      </c>
      <c r="B7" s="20"/>
      <c r="C7" s="23">
        <v>94309800.69</v>
      </c>
      <c r="D7" s="23">
        <v>29.371614048180295</v>
      </c>
      <c r="E7" s="22">
        <v>87204502.22</v>
      </c>
      <c r="F7" s="22">
        <v>29.29688845014865</v>
      </c>
      <c r="G7" s="21">
        <v>88985007.36</v>
      </c>
      <c r="H7" s="21">
        <f>(G7/$G$11)*100</f>
        <v>28.149696953849602</v>
      </c>
      <c r="J7" s="14" t="s">
        <v>0</v>
      </c>
      <c r="K7" s="24">
        <v>88985007.36</v>
      </c>
    </row>
    <row r="8" spans="1:11" ht="15">
      <c r="A8" s="25" t="s">
        <v>1</v>
      </c>
      <c r="B8" s="26"/>
      <c r="C8" s="29">
        <v>205010670.55999997</v>
      </c>
      <c r="D8" s="23">
        <v>63.848022659276374</v>
      </c>
      <c r="E8" s="28">
        <v>191902902.54</v>
      </c>
      <c r="F8" s="22">
        <v>64.47095947856587</v>
      </c>
      <c r="G8" s="27">
        <v>208994691.99999997</v>
      </c>
      <c r="H8" s="21">
        <f>(G8/$G$11)*100</f>
        <v>66.11380297989038</v>
      </c>
      <c r="J8" s="14" t="s">
        <v>1</v>
      </c>
      <c r="K8" s="24">
        <v>208994691.99999997</v>
      </c>
    </row>
    <row r="9" spans="1:11" ht="15">
      <c r="A9" s="25" t="s">
        <v>2</v>
      </c>
      <c r="B9" s="26"/>
      <c r="C9" s="29">
        <v>6192542.17</v>
      </c>
      <c r="D9" s="23">
        <v>1.928590212932205</v>
      </c>
      <c r="E9" s="28">
        <v>5192798.39</v>
      </c>
      <c r="F9" s="22">
        <v>1.744552532300912</v>
      </c>
      <c r="G9" s="27">
        <v>5192918.319999999</v>
      </c>
      <c r="H9" s="21">
        <f>(G9/$G$11)*100</f>
        <v>1.6427382696357826</v>
      </c>
      <c r="J9" s="14" t="s">
        <v>2</v>
      </c>
      <c r="K9" s="24">
        <v>5192918.319999999</v>
      </c>
    </row>
    <row r="10" spans="1:11" ht="15">
      <c r="A10" s="30" t="s">
        <v>3</v>
      </c>
      <c r="B10" s="31"/>
      <c r="C10" s="34">
        <v>15578638.32</v>
      </c>
      <c r="D10" s="23">
        <v>4.8517730796111165</v>
      </c>
      <c r="E10" s="33">
        <v>13357694.44</v>
      </c>
      <c r="F10" s="22">
        <v>4.487599538984569</v>
      </c>
      <c r="G10" s="32">
        <v>12940935.89</v>
      </c>
      <c r="H10" s="21">
        <f>(G10/$G$11)*100</f>
        <v>4.093761796624253</v>
      </c>
      <c r="J10" s="14" t="s">
        <v>3</v>
      </c>
      <c r="K10" s="24">
        <v>12940935.89</v>
      </c>
    </row>
    <row r="11" spans="1:8" s="4" customFormat="1" ht="15">
      <c r="A11" s="93" t="s">
        <v>6</v>
      </c>
      <c r="B11" s="94"/>
      <c r="C11" s="37">
        <f aca="true" t="shared" si="0" ref="C11:H11">SUM(C7:C10)</f>
        <v>321091651.74</v>
      </c>
      <c r="D11" s="37">
        <f t="shared" si="0"/>
        <v>100</v>
      </c>
      <c r="E11" s="36">
        <f t="shared" si="0"/>
        <v>297657897.59</v>
      </c>
      <c r="F11" s="36">
        <f t="shared" si="0"/>
        <v>100.00000000000001</v>
      </c>
      <c r="G11" s="35">
        <f t="shared" si="0"/>
        <v>316113553.56999993</v>
      </c>
      <c r="H11" s="35">
        <f t="shared" si="0"/>
        <v>100.00000000000001</v>
      </c>
    </row>
    <row r="12" spans="7:11" ht="15">
      <c r="G12" s="12"/>
      <c r="H12" s="12"/>
      <c r="K12" s="12">
        <f>SUM(K7:K10)</f>
        <v>316113553.56999993</v>
      </c>
    </row>
    <row r="13" spans="3:8" ht="15">
      <c r="C13" s="92"/>
      <c r="D13" s="92"/>
      <c r="E13" s="92"/>
      <c r="F13" s="92"/>
      <c r="G13" s="92"/>
      <c r="H13" s="12"/>
    </row>
    <row r="14" spans="3:7" ht="21.75" customHeight="1">
      <c r="C14" s="57" t="s">
        <v>12</v>
      </c>
      <c r="G14" s="12"/>
    </row>
    <row r="15" spans="7:8" ht="15">
      <c r="G15" s="12"/>
      <c r="H15" s="12"/>
    </row>
    <row r="16" ht="15">
      <c r="H16" s="12"/>
    </row>
    <row r="17" ht="15">
      <c r="H17" s="12"/>
    </row>
    <row r="18" ht="15">
      <c r="H18" s="12"/>
    </row>
  </sheetData>
  <sheetProtection/>
  <mergeCells count="6">
    <mergeCell ref="C13:G13"/>
    <mergeCell ref="A11:B11"/>
    <mergeCell ref="A1:B2"/>
    <mergeCell ref="A3:H3"/>
    <mergeCell ref="A5:B6"/>
    <mergeCell ref="C5:H5"/>
  </mergeCells>
  <printOptions/>
  <pageMargins left="0.7" right="0.7" top="0.75" bottom="0.75" header="0.3" footer="0.3"/>
  <pageSetup horizontalDpi="600" verticalDpi="600" orientation="portrait" paperSize="9" r:id="rId2"/>
  <ignoredErrors>
    <ignoredError sqref="C11:H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4"/>
  <sheetViews>
    <sheetView zoomScalePageLayoutView="0" workbookViewId="0" topLeftCell="A22">
      <selection activeCell="A1" sqref="A1:E7"/>
    </sheetView>
  </sheetViews>
  <sheetFormatPr defaultColWidth="11.421875" defaultRowHeight="15"/>
  <cols>
    <col min="1" max="1" width="24.8515625" style="11" customWidth="1"/>
    <col min="2" max="3" width="21.8515625" style="11" customWidth="1"/>
    <col min="4" max="4" width="19.00390625" style="11" customWidth="1"/>
    <col min="5" max="5" width="11.8515625" style="11" bestFit="1" customWidth="1"/>
    <col min="6" max="6" width="25.00390625" style="11" bestFit="1" customWidth="1"/>
    <col min="7" max="10" width="15.28125" style="11" bestFit="1" customWidth="1"/>
    <col min="11" max="16384" width="11.421875" style="11" customWidth="1"/>
  </cols>
  <sheetData>
    <row r="1" spans="1:6" ht="15.75">
      <c r="A1" s="46" t="s">
        <v>9</v>
      </c>
      <c r="B1" s="47"/>
      <c r="C1" s="47"/>
      <c r="D1" s="47"/>
      <c r="E1" s="48"/>
      <c r="F1" s="55"/>
    </row>
    <row r="2" spans="1:6" ht="15.75">
      <c r="A2" s="49" t="s">
        <v>7</v>
      </c>
      <c r="B2" s="50">
        <v>2014</v>
      </c>
      <c r="C2" s="50">
        <v>2015</v>
      </c>
      <c r="D2" s="39" t="s">
        <v>13</v>
      </c>
      <c r="E2" s="40" t="s">
        <v>8</v>
      </c>
      <c r="F2" s="58"/>
    </row>
    <row r="3" spans="1:6" ht="15.75">
      <c r="A3" s="87" t="s">
        <v>0</v>
      </c>
      <c r="B3" s="51">
        <v>87204502.22</v>
      </c>
      <c r="C3" s="51">
        <v>88985007.36</v>
      </c>
      <c r="D3" s="41">
        <f>C3-B3</f>
        <v>1780505.1400000006</v>
      </c>
      <c r="E3" s="42">
        <f>D3/B3</f>
        <v>0.020417582747139965</v>
      </c>
      <c r="F3" s="59"/>
    </row>
    <row r="4" spans="1:6" ht="15.75">
      <c r="A4" s="88" t="s">
        <v>1</v>
      </c>
      <c r="B4" s="89">
        <v>191902902.54</v>
      </c>
      <c r="C4" s="89">
        <v>208994691.99999997</v>
      </c>
      <c r="D4" s="90">
        <f>C4-B4</f>
        <v>17091789.45999998</v>
      </c>
      <c r="E4" s="91">
        <f>D4/B4</f>
        <v>0.08906477824866348</v>
      </c>
      <c r="F4" s="59"/>
    </row>
    <row r="5" spans="1:6" ht="15.75">
      <c r="A5" s="88" t="s">
        <v>2</v>
      </c>
      <c r="B5" s="89">
        <v>5192798.39</v>
      </c>
      <c r="C5" s="89">
        <v>5192918.319999999</v>
      </c>
      <c r="D5" s="90">
        <f>C5-B5</f>
        <v>119.92999999970198</v>
      </c>
      <c r="E5" s="91">
        <f>D5/B5</f>
        <v>2.3095447000341176E-05</v>
      </c>
      <c r="F5" s="59"/>
    </row>
    <row r="6" spans="1:8" ht="15.75">
      <c r="A6" s="87" t="s">
        <v>3</v>
      </c>
      <c r="B6" s="51">
        <v>13357694.44</v>
      </c>
      <c r="C6" s="51">
        <v>12940935.89</v>
      </c>
      <c r="D6" s="41">
        <f>C6-B6</f>
        <v>-416758.5499999989</v>
      </c>
      <c r="E6" s="42">
        <f>D6/B6</f>
        <v>-0.03119988646783261</v>
      </c>
      <c r="F6" s="59"/>
      <c r="H6" s="10"/>
    </row>
    <row r="7" spans="1:8" ht="15.75">
      <c r="A7" s="52" t="s">
        <v>10</v>
      </c>
      <c r="B7" s="53">
        <f>SUM(B3:B6)</f>
        <v>297657897.59</v>
      </c>
      <c r="C7" s="53">
        <f>SUM(C3:C6)</f>
        <v>316113553.56999993</v>
      </c>
      <c r="D7" s="43">
        <f>C7-B7</f>
        <v>18455655.97999996</v>
      </c>
      <c r="E7" s="44">
        <f>D7/B7</f>
        <v>0.062002910486928034</v>
      </c>
      <c r="F7" s="60"/>
      <c r="H7" s="10"/>
    </row>
    <row r="8" ht="15.75">
      <c r="H8" s="10"/>
    </row>
    <row r="9" ht="15.75">
      <c r="H9" s="10"/>
    </row>
    <row r="10" ht="15.75">
      <c r="H10" s="10"/>
    </row>
    <row r="37" spans="7:10" ht="15.75">
      <c r="G37" s="11">
        <v>2012</v>
      </c>
      <c r="H37" s="11">
        <v>2013</v>
      </c>
      <c r="I37" s="11">
        <v>2014</v>
      </c>
      <c r="J37" s="11">
        <v>2015</v>
      </c>
    </row>
    <row r="38" spans="6:10" ht="15.75">
      <c r="F38" s="56" t="s">
        <v>0</v>
      </c>
      <c r="G38" s="10">
        <v>84766690.51</v>
      </c>
      <c r="H38" s="10">
        <v>94309800.69</v>
      </c>
      <c r="I38" s="10">
        <v>87204502.22</v>
      </c>
      <c r="J38" s="10">
        <v>88985007.36</v>
      </c>
    </row>
    <row r="39" spans="6:10" ht="15.75">
      <c r="F39" s="56" t="s">
        <v>1</v>
      </c>
      <c r="G39" s="10">
        <v>221610139.78000003</v>
      </c>
      <c r="H39" s="10">
        <v>205010670.55999997</v>
      </c>
      <c r="I39" s="10">
        <v>191902902.54</v>
      </c>
      <c r="J39" s="10">
        <v>208994691.99999997</v>
      </c>
    </row>
    <row r="40" spans="6:10" ht="15.75">
      <c r="F40" s="56" t="s">
        <v>2</v>
      </c>
      <c r="G40" s="10">
        <v>9752923.57</v>
      </c>
      <c r="H40" s="10">
        <v>6192542.17</v>
      </c>
      <c r="I40" s="10">
        <v>5192798.39</v>
      </c>
      <c r="J40" s="10">
        <v>5192918.319999999</v>
      </c>
    </row>
    <row r="41" spans="6:10" ht="15.75">
      <c r="F41" s="56" t="s">
        <v>3</v>
      </c>
      <c r="G41" s="10">
        <v>12205303.959999999</v>
      </c>
      <c r="H41" s="10">
        <v>15578638.32</v>
      </c>
      <c r="I41" s="10">
        <v>13357694.44</v>
      </c>
      <c r="J41" s="10">
        <v>12940935.89</v>
      </c>
    </row>
    <row r="42" spans="7:10" ht="15.75">
      <c r="G42" s="10">
        <f>SUM(G38:G41)</f>
        <v>328335057.82</v>
      </c>
      <c r="H42" s="10">
        <f>SUM(H38:H41)</f>
        <v>321091651.74</v>
      </c>
      <c r="I42" s="10">
        <f>SUM(I38:I41)</f>
        <v>297657897.59</v>
      </c>
      <c r="J42" s="10">
        <f>SUM(J38:J41)</f>
        <v>316113553.56999993</v>
      </c>
    </row>
    <row r="54" spans="5:6" ht="15.75">
      <c r="E54" s="54"/>
      <c r="F54" s="54"/>
    </row>
  </sheetData>
  <sheetProtection/>
  <printOptions/>
  <pageMargins left="0.7" right="0.7" top="0.75" bottom="0.75" header="0.3" footer="0.3"/>
  <pageSetup horizontalDpi="600" verticalDpi="600" orientation="landscape" paperSize="9" r:id="rId2"/>
  <ignoredErrors>
    <ignoredError sqref="B7:C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E7"/>
    </sheetView>
  </sheetViews>
  <sheetFormatPr defaultColWidth="11.421875" defaultRowHeight="15"/>
  <cols>
    <col min="3" max="5" width="17.7109375" style="0" bestFit="1" customWidth="1"/>
    <col min="7" max="7" width="19.7109375" style="0" bestFit="1" customWidth="1"/>
    <col min="8" max="8" width="13.7109375" style="0" bestFit="1" customWidth="1"/>
    <col min="9" max="9" width="11.421875" style="45" customWidth="1"/>
  </cols>
  <sheetData>
    <row r="1" spans="1:5" ht="15.75">
      <c r="A1" s="104" t="s">
        <v>7</v>
      </c>
      <c r="B1" s="105"/>
      <c r="C1" s="101" t="s">
        <v>4</v>
      </c>
      <c r="D1" s="114"/>
      <c r="E1" s="102"/>
    </row>
    <row r="2" spans="1:8" ht="15.75">
      <c r="A2" s="106"/>
      <c r="B2" s="107"/>
      <c r="C2" s="61">
        <v>2013</v>
      </c>
      <c r="D2" s="62">
        <v>2014</v>
      </c>
      <c r="E2" s="63">
        <v>2015</v>
      </c>
      <c r="H2" s="5">
        <v>2015</v>
      </c>
    </row>
    <row r="3" spans="1:9" ht="15.75">
      <c r="A3" s="108" t="s">
        <v>0</v>
      </c>
      <c r="B3" s="109"/>
      <c r="C3" s="64">
        <v>94308910.69</v>
      </c>
      <c r="D3" s="65">
        <v>87197336.16</v>
      </c>
      <c r="E3" s="66">
        <f>87345039.62+1419967.74</f>
        <v>88765007.36</v>
      </c>
      <c r="G3" s="3" t="s">
        <v>0</v>
      </c>
      <c r="H3" s="6">
        <v>88765007.36</v>
      </c>
      <c r="I3" s="45">
        <f>H3/$H$8</f>
        <v>0.3150789607822813</v>
      </c>
    </row>
    <row r="4" spans="1:9" ht="15.75">
      <c r="A4" s="110" t="s">
        <v>1</v>
      </c>
      <c r="B4" s="111"/>
      <c r="C4" s="67">
        <v>180380768.72</v>
      </c>
      <c r="D4" s="68">
        <v>170354956.73</v>
      </c>
      <c r="E4" s="69">
        <f>-14254.22+1273031.01+60000+148033.27+186973546.19</f>
        <v>188440356.25</v>
      </c>
      <c r="G4" s="3" t="s">
        <v>1</v>
      </c>
      <c r="H4" s="6">
        <v>188440356.25</v>
      </c>
      <c r="I4" s="45">
        <f>H4/$H$8</f>
        <v>0.6688851089246715</v>
      </c>
    </row>
    <row r="5" spans="1:9" ht="15.75">
      <c r="A5" s="110" t="s">
        <v>2</v>
      </c>
      <c r="B5" s="111"/>
      <c r="C5" s="67">
        <v>2930113.69</v>
      </c>
      <c r="D5" s="68">
        <v>3470172.1799999997</v>
      </c>
      <c r="E5" s="69">
        <f>3493198.34+464594.28</f>
        <v>3957792.62</v>
      </c>
      <c r="G5" s="3" t="s">
        <v>2</v>
      </c>
      <c r="H5" s="6">
        <v>3957792.62</v>
      </c>
      <c r="I5" s="45">
        <f>H5/$H$8</f>
        <v>0.014048522303883943</v>
      </c>
    </row>
    <row r="6" spans="1:9" ht="15.75">
      <c r="A6" s="112" t="s">
        <v>3</v>
      </c>
      <c r="B6" s="113"/>
      <c r="C6" s="70">
        <v>87201.51</v>
      </c>
      <c r="D6" s="71">
        <v>19000</v>
      </c>
      <c r="E6" s="72">
        <v>559898.65</v>
      </c>
      <c r="G6" s="3" t="s">
        <v>3</v>
      </c>
      <c r="H6" s="6">
        <v>559898.65</v>
      </c>
      <c r="I6" s="45">
        <f>H6/$H$8</f>
        <v>0.00198740798916329</v>
      </c>
    </row>
    <row r="7" spans="1:8" ht="15.75">
      <c r="A7" s="101" t="s">
        <v>6</v>
      </c>
      <c r="B7" s="102"/>
      <c r="C7" s="73">
        <f>SUM(C3:C6)</f>
        <v>277706994.60999995</v>
      </c>
      <c r="D7" s="74">
        <f>SUM(D3:D6)</f>
        <v>261041465.07</v>
      </c>
      <c r="E7" s="75">
        <f>SUM(E3:E6)</f>
        <v>281723054.88</v>
      </c>
      <c r="H7" s="1"/>
    </row>
    <row r="8" spans="1:9" ht="15.75">
      <c r="A8" s="76"/>
      <c r="B8" s="76"/>
      <c r="C8" s="76"/>
      <c r="D8" s="76"/>
      <c r="E8" s="76"/>
      <c r="H8" s="1">
        <f>SUM(H3:H6)</f>
        <v>281723054.88</v>
      </c>
      <c r="I8" s="45">
        <f>SUM(I3:I7)</f>
        <v>1</v>
      </c>
    </row>
    <row r="9" ht="15">
      <c r="E9" s="1"/>
    </row>
    <row r="13" ht="15">
      <c r="E13" s="1">
        <f>E4+'CUADRO 28 GRÁFICO 11'!E4</f>
        <v>208994692</v>
      </c>
    </row>
    <row r="16" spans="10:14" ht="15.75">
      <c r="J16" s="103" t="s">
        <v>14</v>
      </c>
      <c r="K16" s="103"/>
      <c r="L16" s="103"/>
      <c r="M16" s="103"/>
      <c r="N16" s="103"/>
    </row>
  </sheetData>
  <sheetProtection/>
  <mergeCells count="8">
    <mergeCell ref="A7:B7"/>
    <mergeCell ref="J16:N16"/>
    <mergeCell ref="A1:B2"/>
    <mergeCell ref="A3:B3"/>
    <mergeCell ref="A4:B4"/>
    <mergeCell ref="A5:B5"/>
    <mergeCell ref="A6:B6"/>
    <mergeCell ref="C1:E1"/>
  </mergeCells>
  <printOptions/>
  <pageMargins left="0.7" right="0.7" top="0.75" bottom="0.75" header="0.3" footer="0.3"/>
  <pageSetup horizontalDpi="600" verticalDpi="600" orientation="portrait" paperSize="9" r:id="rId2"/>
  <ignoredErrors>
    <ignoredError sqref="C7:D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7" sqref="H17"/>
    </sheetView>
  </sheetViews>
  <sheetFormatPr defaultColWidth="11.421875" defaultRowHeight="15"/>
  <cols>
    <col min="2" max="2" width="14.7109375" style="0" customWidth="1"/>
    <col min="3" max="3" width="18.421875" style="0" customWidth="1"/>
    <col min="4" max="4" width="17.8515625" style="0" customWidth="1"/>
    <col min="5" max="5" width="18.140625" style="0" customWidth="1"/>
    <col min="8" max="8" width="19.7109375" style="0" bestFit="1" customWidth="1"/>
    <col min="9" max="9" width="12.7109375" style="0" bestFit="1" customWidth="1"/>
    <col min="10" max="10" width="11.421875" style="45" customWidth="1"/>
  </cols>
  <sheetData>
    <row r="1" spans="1:7" ht="15.75">
      <c r="A1" s="104" t="s">
        <v>7</v>
      </c>
      <c r="B1" s="105"/>
      <c r="C1" s="101" t="s">
        <v>5</v>
      </c>
      <c r="D1" s="114"/>
      <c r="E1" s="102"/>
      <c r="F1" s="7"/>
      <c r="G1" s="8"/>
    </row>
    <row r="2" spans="1:9" ht="15.75">
      <c r="A2" s="106"/>
      <c r="B2" s="107"/>
      <c r="C2" s="61">
        <v>2013</v>
      </c>
      <c r="D2" s="62">
        <v>2014</v>
      </c>
      <c r="E2" s="63">
        <v>2015</v>
      </c>
      <c r="I2" s="9">
        <v>2015</v>
      </c>
    </row>
    <row r="3" spans="1:9" ht="15.75">
      <c r="A3" s="77" t="s">
        <v>0</v>
      </c>
      <c r="B3" s="78"/>
      <c r="C3" s="64">
        <v>890</v>
      </c>
      <c r="D3" s="65">
        <v>7166.06</v>
      </c>
      <c r="E3" s="79">
        <v>220000</v>
      </c>
      <c r="H3" s="3" t="s">
        <v>0</v>
      </c>
      <c r="I3" s="6">
        <v>220000</v>
      </c>
    </row>
    <row r="4" spans="1:9" ht="15.75">
      <c r="A4" s="80" t="s">
        <v>1</v>
      </c>
      <c r="B4" s="81"/>
      <c r="C4" s="67">
        <v>24629901.840000004</v>
      </c>
      <c r="D4" s="68">
        <v>21547945.810000002</v>
      </c>
      <c r="E4" s="69">
        <f>15146767.89+241284.26+1482503.38+3692004.98-8224.76</f>
        <v>20554335.75</v>
      </c>
      <c r="H4" s="3" t="s">
        <v>1</v>
      </c>
      <c r="I4" s="6">
        <v>20554335.75</v>
      </c>
    </row>
    <row r="5" spans="1:9" ht="15.75">
      <c r="A5" s="80" t="s">
        <v>2</v>
      </c>
      <c r="B5" s="81"/>
      <c r="C5" s="67">
        <v>3262428.48</v>
      </c>
      <c r="D5" s="68">
        <v>1722626.21</v>
      </c>
      <c r="E5" s="69">
        <f>1048300.6+186825.1</f>
        <v>1235125.7</v>
      </c>
      <c r="H5" s="3" t="s">
        <v>2</v>
      </c>
      <c r="I5" s="6">
        <v>1235125.7</v>
      </c>
    </row>
    <row r="6" spans="1:9" ht="15.75">
      <c r="A6" s="82" t="s">
        <v>3</v>
      </c>
      <c r="B6" s="83"/>
      <c r="C6" s="70">
        <v>15491436.81</v>
      </c>
      <c r="D6" s="71">
        <v>13338694.44</v>
      </c>
      <c r="E6" s="84">
        <v>12381037.24</v>
      </c>
      <c r="H6" s="3" t="s">
        <v>3</v>
      </c>
      <c r="I6" s="6">
        <v>12381037.24</v>
      </c>
    </row>
    <row r="7" spans="1:5" ht="15.75">
      <c r="A7" s="85" t="s">
        <v>6</v>
      </c>
      <c r="B7" s="86"/>
      <c r="C7" s="73">
        <f>SUM(C3:C6)</f>
        <v>43384657.13</v>
      </c>
      <c r="D7" s="74">
        <f>SUM(D3:D6)</f>
        <v>36616432.52</v>
      </c>
      <c r="E7" s="75">
        <f>SUM(E3:E6)</f>
        <v>34390498.69</v>
      </c>
    </row>
    <row r="8" spans="1:9" ht="15.75">
      <c r="A8" s="76"/>
      <c r="B8" s="76"/>
      <c r="C8" s="76"/>
      <c r="D8" s="76"/>
      <c r="E8" s="76"/>
      <c r="I8" s="1"/>
    </row>
    <row r="9" spans="1:5" ht="15.75">
      <c r="A9" s="76"/>
      <c r="B9" s="76"/>
      <c r="C9" s="76"/>
      <c r="D9" s="76"/>
      <c r="E9" s="76"/>
    </row>
    <row r="10" spans="1:5" ht="15.75">
      <c r="A10" s="76"/>
      <c r="B10" s="115" t="s">
        <v>15</v>
      </c>
      <c r="C10" s="115"/>
      <c r="D10" s="115"/>
      <c r="E10" s="115"/>
    </row>
  </sheetData>
  <sheetProtection/>
  <mergeCells count="3">
    <mergeCell ref="A1:B2"/>
    <mergeCell ref="B10:E10"/>
    <mergeCell ref="C1:E1"/>
  </mergeCells>
  <printOptions/>
  <pageMargins left="0.7" right="0.7" top="0.75" bottom="0.75" header="0.3" footer="0.3"/>
  <pageSetup horizontalDpi="600" verticalDpi="600" orientation="portrait" paperSize="9" r:id="rId2"/>
  <ignoredErrors>
    <ignoredError sqref="C7:D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esther.lopezelorriag</dc:creator>
  <cp:keywords/>
  <dc:description/>
  <cp:lastModifiedBy>upm</cp:lastModifiedBy>
  <cp:lastPrinted>2016-07-20T09:30:26Z</cp:lastPrinted>
  <dcterms:created xsi:type="dcterms:W3CDTF">2011-11-07T16:52:22Z</dcterms:created>
  <dcterms:modified xsi:type="dcterms:W3CDTF">2018-01-16T18:28:05Z</dcterms:modified>
  <cp:category/>
  <cp:version/>
  <cp:contentType/>
  <cp:contentStatus/>
</cp:coreProperties>
</file>